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ЭтаКнига"/>
  <mc:AlternateContent xmlns:mc="http://schemas.openxmlformats.org/markup-compatibility/2006">
    <mc:Choice Requires="x15">
      <x15ac:absPath xmlns:x15ac="http://schemas.microsoft.com/office/spreadsheetml/2010/11/ac" url="\\192.168.48.7\zakaz\public\Муниципальный заказ 2021\А кровля Планета детст\На сайт\"/>
    </mc:Choice>
  </mc:AlternateContent>
  <xr:revisionPtr revIDLastSave="0" documentId="13_ncr:1_{1C917B6A-D58A-4EA2-8DEE-E17BD5A21590}" xr6:coauthVersionLast="47" xr6:coauthVersionMax="47" xr10:uidLastSave="{00000000-0000-0000-0000-000000000000}"/>
  <bookViews>
    <workbookView xWindow="390" yWindow="390" windowWidth="21480" windowHeight="15600" xr2:uid="{00000000-000D-0000-FFFF-FFFF00000000}"/>
  </bookViews>
  <sheets>
    <sheet name="Мои данные" sheetId="1" r:id="rId1"/>
  </sheets>
  <definedNames>
    <definedName name="_xlnm.Print_Titles" localSheetId="0">'Мои данные'!$20:$20</definedName>
  </definedNames>
  <calcPr calcId="181029"/>
</workbook>
</file>

<file path=xl/calcChain.xml><?xml version="1.0" encoding="utf-8"?>
<calcChain xmlns="http://schemas.openxmlformats.org/spreadsheetml/2006/main">
  <c r="L14" i="1" l="1"/>
  <c r="J14" i="1"/>
  <c r="L13" i="1"/>
  <c r="J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Соседко А.Н.</author>
    <author>Пользователь</author>
    <author>G_Alex</author>
    <author>Lexy</author>
    <author>Andrey</author>
    <author>Alex</author>
    <author>Алексей</author>
    <author>Alex Sosedko</author>
    <author>Сергей</author>
    <author>Волченков Сергей</author>
    <author>&lt;&gt;</author>
  </authors>
  <commentList>
    <comment ref="A3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Титул::&lt;подпись 210 атрибут 950 текст&gt;  &lt;подпись 210 значение&gt;</t>
        </r>
      </text>
    </comment>
    <comment ref="I3" authorId="1" shapeId="0" xr:uid="{00000000-0006-0000-0000-000002000000}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Титул::&lt;подпись 200 атрибут 950 текст&gt;  &lt;подпись 200 значение&gt;</t>
        </r>
      </text>
    </comment>
    <comment ref="A4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Титул::_________________ /&lt;подпись 210 атрибут 950 значение&gt;/</t>
        </r>
      </text>
    </comment>
    <comment ref="I4" authorId="1" shapeId="0" xr:uid="{00000000-0006-0000-0000-000004000000}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Титул::_________________ /&lt;подпись 200 атрибут 950 значение&gt;/</t>
        </r>
      </text>
    </comment>
    <comment ref="A6" authorId="2" shapeId="0" xr:uid="{00000000-0006-0000-0000-000005000000}">
      <text>
        <r>
          <rPr>
            <sz val="10"/>
            <color indexed="81"/>
            <rFont val="Tahoma"/>
            <family val="2"/>
            <charset val="204"/>
          </rPr>
          <t xml:space="preserve"> Титул::&lt;Наименование стройки&gt;
</t>
        </r>
      </text>
    </comment>
    <comment ref="A8" authorId="3" shapeId="0" xr:uid="{00000000-0006-0000-0000-000006000000}">
      <text>
        <r>
          <rPr>
            <sz val="8"/>
            <color indexed="81"/>
            <rFont val="Tahoma"/>
            <family val="2"/>
            <charset val="204"/>
          </rPr>
          <t xml:space="preserve"> Титул::&lt;Индекс/ЛН локальной сметы&gt;
</t>
        </r>
      </text>
    </comment>
    <comment ref="A10" authorId="2" shapeId="0" xr:uid="{00000000-0006-0000-0000-000007000000}">
      <text>
        <r>
          <rPr>
            <b/>
            <sz val="10"/>
            <color indexed="81"/>
            <rFont val="Tahoma"/>
            <family val="2"/>
            <charset val="204"/>
          </rPr>
          <t xml:space="preserve"> Титул::на &lt;Наименование локальной сметы&gt;,&lt;Наименование объекта&gt;</t>
        </r>
      </text>
    </comment>
    <comment ref="B12" authorId="4" shapeId="0" xr:uid="{00000000-0006-0000-0000-000008000000}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Титул::&lt;Основание&gt;</t>
        </r>
      </text>
    </comment>
    <comment ref="J13" authorId="4" shapeId="0" xr:uid="{00000000-0006-0000-0000-000009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ИтогоБазЦ::=&lt;Итого по расчету&gt;/1000</t>
        </r>
      </text>
    </comment>
    <comment ref="L13" authorId="4" shapeId="0" xr:uid="{00000000-0006-0000-0000-00000A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ИтогоБИМ::=&lt;Итого по расчету&gt;/1000</t>
        </r>
      </text>
    </comment>
    <comment ref="J14" authorId="5" shapeId="0" xr:uid="{00000000-0006-0000-0000-00000B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ИтогоБазЦ::=&lt;Итого ФОТ&gt;/1000</t>
        </r>
      </text>
    </comment>
    <comment ref="L14" authorId="5" shapeId="0" xr:uid="{00000000-0006-0000-0000-00000C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ИтогоБИМ::=&lt;Итого ФОТ&gt;/1000</t>
        </r>
      </text>
    </comment>
    <comment ref="J15" authorId="5" shapeId="0" xr:uid="{00000000-0006-0000-0000-00000D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ИтогоБазЦ::&lt;Итого ТЗ&gt;</t>
        </r>
      </text>
    </comment>
    <comment ref="L15" authorId="5" shapeId="0" xr:uid="{00000000-0006-0000-0000-00000E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ИтогоБИМ::&lt;Итого ТЗ&gt;</t>
        </r>
      </text>
    </comment>
    <comment ref="F16" authorId="6" shapeId="0" xr:uid="{00000000-0006-0000-0000-00000F000000}">
      <text>
        <r>
          <rPr>
            <b/>
            <sz val="9"/>
            <color indexed="81"/>
            <rFont val="Tahoma"/>
            <family val="2"/>
            <charset val="204"/>
          </rPr>
          <t xml:space="preserve"> Титул::&lt;подпись 102 значение&gt;</t>
        </r>
      </text>
    </comment>
    <comment ref="A20" authorId="2" shapeId="0" xr:uid="{00000000-0006-0000-0000-000010000000}">
      <text>
        <r>
          <rPr>
            <sz val="10"/>
            <color indexed="81"/>
            <rFont val="Tahoma"/>
            <family val="2"/>
            <charset val="204"/>
          </rPr>
          <t xml:space="preserve"> РесСмета::&lt;Номер позиции по смете&gt;
</t>
        </r>
      </text>
    </comment>
    <comment ref="B20" authorId="2" shapeId="0" xr:uid="{00000000-0006-0000-0000-000011000000}">
      <text>
        <r>
          <rPr>
            <sz val="10"/>
            <color indexed="81"/>
            <rFont val="Tahoma"/>
            <family val="2"/>
          </rPr>
          <t xml:space="preserve"> РесСмета:: &lt;Обоснование (код) позиции&gt;
---------------------------------
&lt;Наименование (текстовая часть) расценки&gt;
(&lt;Ед. измерения по расценке&gt;)&lt;Пустой идентификатор&gt;
---------------------------------
&lt;Обоснование коэффициентов&gt;
Территориальные поправки:
ПЗ х &lt;Территориальная поправка к ПЗ к расценкам 2001г.&gt;, ОЗП х &lt;Территориальная поправка к ОЗП к расценкам 2001г.&gt;, ЭМ х &lt;Территориальная поправка к ЭМ к расценкам 2001г.&gt;, ЗПМ х &lt;Территориальная поправка к ЗПМ к расценкам 2001г.&gt;, МАТ х &lt;Территориальная поправка к МАТ к расценкам 2001г.&gt;
&lt;Строка задания НР для БИМ&gt;
&lt;Строка задания СП для БИМ&gt;</t>
        </r>
      </text>
    </comment>
    <comment ref="C20" authorId="2" shapeId="0" xr:uid="{00000000-0006-0000-0000-000012000000}">
      <text>
        <r>
          <rPr>
            <sz val="10"/>
            <color indexed="81"/>
            <rFont val="Tahoma"/>
            <family val="2"/>
          </rPr>
          <t xml:space="preserve"> РесСмета::&lt;Количество всего (физ. объем) по позиции&gt;
----------
(&lt;Формула расчета физ. объема&gt;)</t>
        </r>
      </text>
    </comment>
    <comment ref="D20" authorId="7" shapeId="0" xr:uid="{00000000-0006-0000-00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РесСмета::&lt;ПЗ по позиции на единицу в базисных ценах с учетом всех к-тов (игнор.тек.ур.ц.)&gt;
&lt;Нормы НР по позиции для баз.цен&gt;
&lt;Нормы СП по позиции для баз.цен&gt;</t>
        </r>
      </text>
    </comment>
    <comment ref="E20" authorId="6" shapeId="0" xr:uid="{00000000-0006-0000-0000-000014000000}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РесСмета::&lt;ОЗП по позиции на единицу в базисных ценах с учетом всех к-тов (игнор.тек.ур.ц.)&gt;
----------
&lt;МАТ по позиции на единицу в базисных ценах с учетом всех к-тов (игнор.тек.ур.ц.)&gt;
(&lt;Формула базисной цены единицы МАТ&gt;)</t>
        </r>
      </text>
    </comment>
    <comment ref="F20" authorId="6" shapeId="0" xr:uid="{00000000-0006-0000-0000-000015000000}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РесСмета::&lt;ЭММ по позиции на единицу в базисных ценах с учетом всех к-тов (игнор.тек.ур.ц.)&gt;
----------
&lt;ЗПМ по позиции на единицу в базисных ценах с учетом всех к-тов (игнор.тек.ур.ц.)&gt;</t>
        </r>
      </text>
    </comment>
    <comment ref="G20" authorId="6" shapeId="0" xr:uid="{00000000-0006-0000-0000-000016000000}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РесСмета::&lt;Общая стоимость ПЗ по позиции в базисных ценах с учетом к-тов к итогам (игнор.тек.ур.ц.)&gt;
&lt;Сумма НР по позиции при расчете в базисных ценах&gt;
&lt;Сумма СП по позиции при расчете в базисных ценах&gt;</t>
        </r>
      </text>
    </comment>
    <comment ref="H20" authorId="6" shapeId="0" xr:uid="{00000000-0006-0000-0000-000017000000}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РесСмета::&lt;Общая стоимость ОЗП по позиции в базисных ценах с учетом к-тов к итогам (игнор.тек.ур.ц.)&gt;
----------
&lt;Общая стоимость МАТ по позиции в базисных ценах с учетом к-тов к итогам (игнор.тек.ур.ц.)&gt;</t>
        </r>
      </text>
    </comment>
    <comment ref="I20" authorId="6" shapeId="0" xr:uid="{00000000-0006-0000-0000-000018000000}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РесСмета::&lt;Общая стоимость ЭММ по позиции в базисных ценах с учетом к-тов к итогам (игнор.тек.ур.ц.)&gt;
----------
&lt;Общая стоимость ЗПМ по позиции в базисных ценах с учетом к-тов к итогам (игнор.тек.ур.ц.)&gt;</t>
        </r>
      </text>
    </comment>
    <comment ref="J20" authorId="5" shapeId="0" xr:uid="{00000000-0006-0000-0000-000019000000}">
      <text>
        <r>
          <rPr>
            <sz val="10"/>
            <color indexed="81"/>
            <rFont val="Tahoma"/>
            <family val="2"/>
            <charset val="204"/>
          </rPr>
          <t xml:space="preserve"> РесСмета::&lt;Индекс к ОЗП или ОЗП по позиции на единицу, если позиция в ТЦ&gt;
----------
&lt;Индекс к МАТ или МАТ по позиции на единицу, если позиция в ТЦ&gt;
(&lt;Формула текущей цены единицы МАТ&gt;)</t>
        </r>
      </text>
    </comment>
    <comment ref="K20" authorId="5" shapeId="0" xr:uid="{00000000-0006-0000-0000-00001A000000}">
      <text>
        <r>
          <rPr>
            <sz val="10"/>
            <color indexed="81"/>
            <rFont val="Tahoma"/>
            <family val="2"/>
            <charset val="204"/>
          </rPr>
          <t xml:space="preserve"> РесСмета::&lt;Индекс к ЭММ или ЭММ по позиции на единицу, если позиция в ТЦ&gt;
----------
&lt;Индекс к ЗПМ или ЗПМ по позиции на единицу, если позиция в ТЦ&gt;
&lt;Нормы НР по позиции при БИМ&gt;
&lt;Нормы СП по позиции при БИМ&gt;</t>
        </r>
      </text>
    </comment>
    <comment ref="L20" authorId="8" shapeId="0" xr:uid="{00000000-0006-0000-0000-00001B000000}">
      <text>
        <r>
          <rPr>
            <sz val="8"/>
            <color indexed="81"/>
            <rFont val="Tahoma"/>
            <family val="2"/>
            <charset val="204"/>
          </rPr>
          <t xml:space="preserve"> РесСмета::&lt;Общая стоимость ПЗ по позиции для БИМ до начисления НР и СП&gt;
&lt;Сумма НР по позиции для БИМ&gt;
&lt;Сумма СП по позиции для БИМ&gt;</t>
        </r>
      </text>
    </comment>
    <comment ref="M20" authorId="2" shapeId="0" xr:uid="{00000000-0006-0000-0000-00001C000000}">
      <text>
        <r>
          <rPr>
            <sz val="10"/>
            <color indexed="81"/>
            <rFont val="Tahoma"/>
            <family val="2"/>
          </rPr>
          <t xml:space="preserve"> РесСмета::&lt;Общая стоимость ОЗП по позиции для БИМ до начисления НР и СП&gt;
----------
&lt;Общая стоимость МАТ по позиции для БИМ до начисления НР и СП&gt;
</t>
        </r>
      </text>
    </comment>
    <comment ref="N20" authorId="9" shapeId="0" xr:uid="{00000000-0006-0000-0000-00001D000000}">
      <text>
        <r>
          <rPr>
            <b/>
            <sz val="8"/>
            <color indexed="81"/>
            <rFont val="Tahoma"/>
            <family val="2"/>
            <charset val="204"/>
          </rPr>
          <t xml:space="preserve"> РесСмета::&lt;Общая стоимость ЭММ по позиции для БИМ до начисления НР и СП&gt;
----------
&lt;Общая стоимость ЗПМ по позиции для БИМ до начисления НР и СП&gt;
</t>
        </r>
      </text>
    </comment>
    <comment ref="A60" authorId="4" shapeId="0" xr:uid="{00000000-0006-0000-0000-00001E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Итоги::&lt;Текстовая часть (итоги)&gt;</t>
        </r>
      </text>
    </comment>
    <comment ref="G60" authorId="10" shapeId="0" xr:uid="{00000000-0006-0000-0000-00001F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Итоги::&lt;Прямые затраты в базисных ценах (итоги)&gt;
</t>
        </r>
      </text>
    </comment>
    <comment ref="H60" authorId="10" shapeId="0" xr:uid="{00000000-0006-0000-0000-000020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Итоги::&lt;З/п основных рабочих в базисных ценах (итоги)&gt;
&lt;Материалы в базисных ценах (итоги)&gt;
</t>
        </r>
      </text>
    </comment>
    <comment ref="I60" authorId="10" shapeId="0" xr:uid="{00000000-0006-0000-0000-000021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Итоги::&lt;Эксплуатация машин в базисных ценах (итоги)&gt;
&lt;З/п машинистов в базисных ценах (итоги)&gt;</t>
        </r>
      </text>
    </comment>
    <comment ref="L60" authorId="8" shapeId="0" xr:uid="{00000000-0006-0000-0000-000022000000}">
      <text>
        <r>
          <rPr>
            <sz val="8"/>
            <color indexed="81"/>
            <rFont val="Tahoma"/>
            <family val="2"/>
            <charset val="204"/>
          </rPr>
          <t xml:space="preserve"> Итоги::&lt;Прямые затраты (итоги)&gt;</t>
        </r>
      </text>
    </comment>
    <comment ref="M60" authorId="8" shapeId="0" xr:uid="{00000000-0006-0000-0000-000023000000}">
      <text>
        <r>
          <rPr>
            <sz val="8"/>
            <color indexed="81"/>
            <rFont val="Tahoma"/>
            <family val="2"/>
            <charset val="204"/>
          </rPr>
          <t xml:space="preserve"> Итоги::&lt;З/п основных рабочих (итоги)&gt;
&lt;Материалы (итоги)&gt;</t>
        </r>
      </text>
    </comment>
    <comment ref="N60" authorId="8" shapeId="0" xr:uid="{00000000-0006-0000-0000-000024000000}">
      <text>
        <r>
          <rPr>
            <sz val="8"/>
            <color indexed="81"/>
            <rFont val="Tahoma"/>
            <family val="2"/>
            <charset val="204"/>
          </rPr>
          <t xml:space="preserve"> Итоги::&lt;Эксплуатация машин (итоги)&gt;
&lt;З/п машинистов (итоги)&gt;</t>
        </r>
      </text>
    </comment>
    <comment ref="A78" authorId="8" shapeId="0" xr:uid="{00000000-0006-0000-0000-000025000000}">
      <text>
        <r>
          <rPr>
            <sz val="8"/>
            <color indexed="81"/>
            <rFont val="Tahoma"/>
            <family val="2"/>
            <charset val="204"/>
          </rPr>
          <t xml:space="preserve"> Хвост::&lt;Составил&gt;</t>
        </r>
      </text>
    </comment>
  </commentList>
</comments>
</file>

<file path=xl/sharedStrings.xml><?xml version="1.0" encoding="utf-8"?>
<sst xmlns="http://schemas.openxmlformats.org/spreadsheetml/2006/main" count="215" uniqueCount="144">
  <si>
    <t>(наименование работ и затрат, наименование объекта)</t>
  </si>
  <si>
    <t>(наименование стройки)</t>
  </si>
  <si>
    <t>Сметная стоимость</t>
  </si>
  <si>
    <t>№ п.п.</t>
  </si>
  <si>
    <t>(локальный сметный расчет)</t>
  </si>
  <si>
    <t xml:space="preserve">ЛОКАЛЬНАЯ  СМЕТА №  </t>
  </si>
  <si>
    <t>Средства на оплату труда</t>
  </si>
  <si>
    <t>тыс.руб.</t>
  </si>
  <si>
    <t>чел.час</t>
  </si>
  <si>
    <t xml:space="preserve">Всего </t>
  </si>
  <si>
    <t xml:space="preserve">Составил: </t>
  </si>
  <si>
    <t>Осн. з/п</t>
  </si>
  <si>
    <t>Эксп.</t>
  </si>
  <si>
    <t>Материал</t>
  </si>
  <si>
    <t>В т.ч. з/п</t>
  </si>
  <si>
    <t>Сметная трудоемкость</t>
  </si>
  <si>
    <t>Код норматива,
Наименование,
Единица измерения</t>
  </si>
  <si>
    <t>Объем</t>
  </si>
  <si>
    <t>Индекс / Цена</t>
  </si>
  <si>
    <t>Базисная стоимость за единицу</t>
  </si>
  <si>
    <t>Осн. З/п</t>
  </si>
  <si>
    <t xml:space="preserve">Эксп.
</t>
  </si>
  <si>
    <t>Базисная стоимость всего</t>
  </si>
  <si>
    <t>Текущая стоимость всего</t>
  </si>
  <si>
    <t>Базисные цены</t>
  </si>
  <si>
    <t>Текущие цены</t>
  </si>
  <si>
    <t xml:space="preserve">Основание: </t>
  </si>
  <si>
    <t>Раздел 1. КРОВЛЯ</t>
  </si>
  <si>
    <t xml:space="preserve"> ФЕР46-04-008-04
---------------------------------
Разборка покрытий кровель: из волнистых и полуволнистых хризотилцементных листов
(100 м2) 
---------------------------------
(Территориальная поправка к базе 2001г МАТ=1,1), МАТ х 1,1</t>
  </si>
  <si>
    <t>25,52
----------
6,61</t>
  </si>
  <si>
    <t>9,51
----------
25,52</t>
  </si>
  <si>
    <t/>
  </si>
  <si>
    <t>Накладные расходы от ФОТ(14812 руб.)</t>
  </si>
  <si>
    <t>110%*0.9</t>
  </si>
  <si>
    <t>99%=110%*0.9</t>
  </si>
  <si>
    <t>Сметная прибыль от ФОТ(14812 руб.)</t>
  </si>
  <si>
    <t>70%*0.85</t>
  </si>
  <si>
    <t>60%=70%*0.85</t>
  </si>
  <si>
    <t>Всего с НР и СП</t>
  </si>
  <si>
    <t xml:space="preserve"> ФЕРр58-5-6
---------------------------------
Ремонт деревянных элементов конструкций крыш: выправка деревянных стропильных ног с постановкой раскосов
(шт) 
---------------------------------
(Территориальная поправка к базе 2001г МАТ=1,1), МАТ х 1,1</t>
  </si>
  <si>
    <t>11,9
----------
6,59</t>
  </si>
  <si>
    <t>18,61
----------
3,13</t>
  </si>
  <si>
    <t>309
----------
172</t>
  </si>
  <si>
    <t>484
----------
81</t>
  </si>
  <si>
    <t>7896
----------
1132</t>
  </si>
  <si>
    <t>4602
----------
2077</t>
  </si>
  <si>
    <t>Накладные расходы от ФОТ(9973 руб.)</t>
  </si>
  <si>
    <t>Сметная прибыль от ФОТ(9973 руб.)</t>
  </si>
  <si>
    <t xml:space="preserve"> ФЕРр58-18-1
---------------------------------
Смена обрешетки с прозорами: из досок толщиной до 30 мм
(100 м2) 
---------------------------------
(Территориальная поправка к базе 2001г МАТ=1,1), МАТ х 1,1</t>
  </si>
  <si>
    <t>362,86
----------
13,18</t>
  </si>
  <si>
    <t>12,22
----------
2,09</t>
  </si>
  <si>
    <t>606
----------
22</t>
  </si>
  <si>
    <t>20
----------
3</t>
  </si>
  <si>
    <t>15465
----------
145</t>
  </si>
  <si>
    <t>194
----------
89</t>
  </si>
  <si>
    <t>Накладные расходы от ФОТ(15554 руб.)</t>
  </si>
  <si>
    <t>Сметная прибыль от ФОТ(15554 руб.)</t>
  </si>
  <si>
    <t xml:space="preserve"> ФССЦ-11.1.03.05-0060
---------------------------------
Доски необрезные хвойных пород, все ширины, толщина 25 мм, длина 2-3,75 м, II сорт
(м3) 
---------------------------------
(Территориальная поправка к базе 2001г МАТ=1,1), МАТ х 1,1</t>
  </si>
  <si>
    <t xml:space="preserve">
----------
1106,91</t>
  </si>
  <si>
    <t xml:space="preserve">
----------
1479</t>
  </si>
  <si>
    <t xml:space="preserve">
----------
9775</t>
  </si>
  <si>
    <t xml:space="preserve"> ФЕРр56-2-2
---------------------------------
Снятие оконных переплетов: остекленных
(100 м2) 
---------------------------------
(Территориальная поправка к базе 2001г МАТ=1,1), МАТ х 1,1</t>
  </si>
  <si>
    <t>0,0068
----------
(0,68/100)</t>
  </si>
  <si>
    <t>29,07
----------
12,56</t>
  </si>
  <si>
    <t>2
----------
2</t>
  </si>
  <si>
    <t>Накладные расходы от ФОТ(66 руб.)</t>
  </si>
  <si>
    <t>Сметная прибыль от ФОТ(66 руб.)</t>
  </si>
  <si>
    <t xml:space="preserve"> ФЕРр56-8-3
---------------------------------
Установка неостекленных оконных переплетов: форточек
(100 шт) 
---------------------------------
(Территориальная поправка к базе 2001г МАТ=1,1), МАТ х 1,1</t>
  </si>
  <si>
    <t>0,01
----------
(1/100)</t>
  </si>
  <si>
    <t>660,89
----------
74,69</t>
  </si>
  <si>
    <t>4,51
----------
1,27</t>
  </si>
  <si>
    <t>169
----------
5</t>
  </si>
  <si>
    <t>Накладные расходы от ФОТ(169 руб.)</t>
  </si>
  <si>
    <t>Сметная прибыль от ФОТ(169 руб.)</t>
  </si>
  <si>
    <t xml:space="preserve"> ФССЦ-11.2.07.10-0005
---------------------------------
Переплеты оконные деревянные одинарные площадь 2,07 м2
(м2) 
---------------------------------
(Территориальная поправка к базе 2001г МАТ=1,1), МАТ х 1,1</t>
  </si>
  <si>
    <t>0,68
----------
(0,8*0,85)</t>
  </si>
  <si>
    <t xml:space="preserve">
----------
85,8</t>
  </si>
  <si>
    <t xml:space="preserve">
----------
58</t>
  </si>
  <si>
    <t xml:space="preserve">
----------
386</t>
  </si>
  <si>
    <t xml:space="preserve"> ФССЦ-01.7.04.11-0023
---------------------------------
Приборы форточные
(компл) 
---------------------------------
(Территориальная поправка к базе 2001г МАТ=1,1), МАТ х 1,1</t>
  </si>
  <si>
    <t xml:space="preserve">
----------
17,91</t>
  </si>
  <si>
    <t xml:space="preserve">
----------
18</t>
  </si>
  <si>
    <t xml:space="preserve">
----------
118</t>
  </si>
  <si>
    <t xml:space="preserve"> ФЕР12-01-033-02
---------------------------------
Монтаж кровли из профилированного листа для объектов непроизводственного назначения: средней сложности
(100 м2) 
---------------------------------
(Территориальная поправка к базе 2001г МАТ=1,1), МАТ х 1,1</t>
  </si>
  <si>
    <t>336,95
----------
84,36</t>
  </si>
  <si>
    <t>32,51
----------
4,67</t>
  </si>
  <si>
    <t>1577
----------
395</t>
  </si>
  <si>
    <t>152
----------
22</t>
  </si>
  <si>
    <t>40243
----------
2610</t>
  </si>
  <si>
    <t>1447
----------
558</t>
  </si>
  <si>
    <t>Накладные расходы от ФОТ(40801 руб.)</t>
  </si>
  <si>
    <t>120%*0.9</t>
  </si>
  <si>
    <t>108%=120%*0.9</t>
  </si>
  <si>
    <t>Сметная прибыль от ФОТ(40801 руб.)</t>
  </si>
  <si>
    <t>65%*0.85</t>
  </si>
  <si>
    <t>55%=65%*0.85</t>
  </si>
  <si>
    <t xml:space="preserve"> Тек ст-ть Прайс
---------------------------------
Профнастил оцинкованный с покрытием: полиэстер С21-1000-0,5
(м2) 
---------------------------------
(Территориальная поправка к базе 2001г МАТ=1,1), МАТ х 1,1</t>
  </si>
  <si>
    <t>561,6
----------
(468*1,2)</t>
  </si>
  <si>
    <t xml:space="preserve">
----------
152,68
(1101/1,2/6,61)</t>
  </si>
  <si>
    <t xml:space="preserve">
----------
85745</t>
  </si>
  <si>
    <t xml:space="preserve">
----------
566775</t>
  </si>
  <si>
    <t xml:space="preserve"> Тек ст-ть Прайс
---------------------------------
Дополнительные элементы металлочерепичной кровли коньковый элемент, разжелобки, профили с покрытием
(м2) 
---------------------------------
(Территориальная поправка к базе 2001г МАТ=1,1), МАТ х 1,1</t>
  </si>
  <si>
    <t xml:space="preserve">
----------
402,72
(2904/1,2/6,61)</t>
  </si>
  <si>
    <t xml:space="preserve">
----------
17720</t>
  </si>
  <si>
    <t xml:space="preserve">
----------
117127</t>
  </si>
  <si>
    <t xml:space="preserve"> ФЕРр58-21-1
---------------------------------
Смена колпаков на дымовых и вентиляционных трубах в один канал
(10 шт) 
---------------------------------
(Территориальная поправка к базе 2001г МАТ=1,1), МАТ х 1,1</t>
  </si>
  <si>
    <t>0,8
----------
(8/10)</t>
  </si>
  <si>
    <t>1,97
----------
0,35</t>
  </si>
  <si>
    <t>15
----------
7</t>
  </si>
  <si>
    <t>Накладные расходы от ФОТ(3109 руб.)</t>
  </si>
  <si>
    <t>Сметная прибыль от ФОТ(3109 руб.)</t>
  </si>
  <si>
    <t xml:space="preserve"> Тек ст-ть
---------------------------------
Лист оцинкованный плоский с полимерным покрытием размером 2х1,25 м, толщиной: 0,5 мм) 
---------------------------------
(Территориальная поправка к базе 2001г МАТ=1,1), МАТ х 1,1</t>
  </si>
  <si>
    <t xml:space="preserve">
----------
134,24
(968/1,2/6,61)</t>
  </si>
  <si>
    <t xml:space="preserve">
----------
2685</t>
  </si>
  <si>
    <t xml:space="preserve">
----------
17747</t>
  </si>
  <si>
    <t xml:space="preserve"> ФССЦпг-01-01-01-041
---------------------------------
Погрузо-разгрузочные работы при автомобильных перевозках: Погрузка мусора строительного с погрузкой вручную
(1 т груза) 
---------------------------------
(Территориальная поправка к базе 2001г МАТ=1,1), МАТ х 1,1</t>
  </si>
  <si>
    <t xml:space="preserve"> ФССЦпг-03-21-02-010
---------------------------------
Перевозка грузов автомобилями-самосвалами грузоподъемностью 10 т работающих вне карьера на расстояние: II класс груза до 10 км
(1 т груза) 
---------------------------------
(Территориальная поправка к базе 2001г МАТ=1,1), МАТ х 1,1</t>
  </si>
  <si>
    <t>Итого прямые затраты по смете</t>
  </si>
  <si>
    <t>3205
108294</t>
  </si>
  <si>
    <t>1500
106</t>
  </si>
  <si>
    <t>81751
715820</t>
  </si>
  <si>
    <t>14276
2733</t>
  </si>
  <si>
    <t xml:space="preserve">    В том числе (справочно):</t>
  </si>
  <si>
    <t xml:space="preserve">       фонд оплаты труда (ФОТ)</t>
  </si>
  <si>
    <t xml:space="preserve">       материалы</t>
  </si>
  <si>
    <t xml:space="preserve">       эксплуатация машин и механизмов</t>
  </si>
  <si>
    <t>Накладные расходы</t>
  </si>
  <si>
    <t>Сметная прибыль</t>
  </si>
  <si>
    <t>ВСЕГО по смете</t>
  </si>
  <si>
    <t xml:space="preserve">    Работы по реконструкции зданий и сооружений (усиление и замена существующих конструкций, разборка и возведение отдельных конструктивных элементов)</t>
  </si>
  <si>
    <t xml:space="preserve">    Крыши, кровли (ремонтно-строительные)</t>
  </si>
  <si>
    <t xml:space="preserve">    Проемы (ремонтно-строительные)</t>
  </si>
  <si>
    <t xml:space="preserve">    Деревянные конструкции</t>
  </si>
  <si>
    <t xml:space="preserve">    Кровли</t>
  </si>
  <si>
    <t xml:space="preserve">    Перевозка грузов (грунт, мусор и подобное)</t>
  </si>
  <si>
    <t xml:space="preserve">    Итого</t>
  </si>
  <si>
    <t xml:space="preserve">    НДС 20%</t>
  </si>
  <si>
    <t xml:space="preserve">    ВСЕГО по смете</t>
  </si>
  <si>
    <t>Составлен в базисных и текущих ценах по состоянию на 2кв. 2021г</t>
  </si>
  <si>
    <t>на Капитальный ремонт кровли профнастилом северного корпуса, МБОУ «Гимназия «Планета Детства» пер.Делегатский, 1</t>
  </si>
  <si>
    <t xml:space="preserve"> МБОУ «Гимназия «Планета Детства» пер.Делегатский, 1</t>
  </si>
  <si>
    <t>ЗАКАЗЧИК</t>
  </si>
  <si>
    <t>ПОДРЯДЧИК</t>
  </si>
  <si>
    <t>Приложение №3 к информационной карте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</si>
</sst>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9"/>
      <name val="Arial"/>
      <family val="2"/>
      <charset val="204"/>
    </font>
    <font>
      <b/>
      <sz val="9"/>
      <color indexed="81"/>
      <name val="Tahoma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i/>
      <sz val="11"/>
      <name val="Arial"/>
      <family val="2"/>
      <charset val="204"/>
    </font>
    <font>
      <sz val="11"/>
      <name val="Arial Cyr"/>
      <charset val="204"/>
    </font>
    <font>
      <b/>
      <sz val="13"/>
      <name val="Arial"/>
      <family val="2"/>
      <charset val="204"/>
    </font>
    <font>
      <i/>
      <sz val="10"/>
      <name val="Arial"/>
      <family val="2"/>
      <charset val="204"/>
    </font>
    <font>
      <i/>
      <sz val="9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8">
    <xf numFmtId="0" fontId="0" fillId="0" borderId="0" applyProtection="0"/>
    <xf numFmtId="0" fontId="2" fillId="0" borderId="1">
      <alignment horizontal="center"/>
    </xf>
    <xf numFmtId="0" fontId="1" fillId="0" borderId="0">
      <alignment vertical="top"/>
    </xf>
    <xf numFmtId="0" fontId="2" fillId="0" borderId="1">
      <alignment horizontal="center"/>
    </xf>
    <xf numFmtId="0" fontId="2" fillId="0" borderId="0">
      <alignment vertical="top"/>
    </xf>
    <xf numFmtId="0" fontId="2" fillId="0" borderId="0">
      <alignment horizontal="right" vertical="top" wrapText="1"/>
    </xf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1" applyFill="0" applyProtection="0">
      <alignment horizontal="center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1">
      <alignment horizontal="center" wrapText="1"/>
    </xf>
    <xf numFmtId="0" fontId="2" fillId="0" borderId="1">
      <alignment horizontal="center"/>
    </xf>
    <xf numFmtId="0" fontId="2" fillId="0" borderId="1">
      <alignment horizontal="center" wrapText="1"/>
    </xf>
    <xf numFmtId="0" fontId="1" fillId="0" borderId="0"/>
    <xf numFmtId="0" fontId="2" fillId="0" borderId="1">
      <alignment horizontal="center"/>
    </xf>
    <xf numFmtId="0" fontId="2" fillId="0" borderId="0">
      <alignment horizontal="left" vertical="top"/>
    </xf>
    <xf numFmtId="0" fontId="2" fillId="0" borderId="0" applyBorder="0">
      <alignment horizontal="left" vertical="top"/>
    </xf>
    <xf numFmtId="0" fontId="2" fillId="0" borderId="0"/>
  </cellStyleXfs>
  <cellXfs count="55">
    <xf numFmtId="0" fontId="0" fillId="0" borderId="0" xfId="0"/>
    <xf numFmtId="0" fontId="8" fillId="0" borderId="0" xfId="0" applyFont="1"/>
    <xf numFmtId="0" fontId="8" fillId="0" borderId="0" xfId="14" applyFont="1" applyBorder="1">
      <alignment horizontal="center"/>
    </xf>
    <xf numFmtId="0" fontId="10" fillId="0" borderId="0" xfId="0" applyFont="1"/>
    <xf numFmtId="0" fontId="10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10" fillId="0" borderId="0" xfId="5" applyFont="1" applyAlignment="1">
      <alignment horizontal="right" vertical="top"/>
    </xf>
    <xf numFmtId="0" fontId="10" fillId="0" borderId="0" xfId="0" applyFont="1" applyAlignment="1">
      <alignment horizontal="left" indent="1"/>
    </xf>
    <xf numFmtId="0" fontId="13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0" borderId="1" xfId="18" applyFont="1" applyBorder="1" applyAlignment="1">
      <alignment horizontal="center" vertical="center" wrapText="1"/>
    </xf>
    <xf numFmtId="0" fontId="10" fillId="0" borderId="0" xfId="5" applyFont="1" applyAlignment="1">
      <alignment horizontal="left" vertical="top" wrapText="1"/>
    </xf>
    <xf numFmtId="0" fontId="10" fillId="0" borderId="0" xfId="5" applyFont="1">
      <alignment horizontal="right" vertical="top" wrapText="1"/>
    </xf>
    <xf numFmtId="0" fontId="10" fillId="0" borderId="0" xfId="25" applyFont="1">
      <alignment horizontal="left" vertical="top"/>
    </xf>
    <xf numFmtId="0" fontId="10" fillId="0" borderId="0" xfId="26" applyFont="1">
      <alignment horizontal="left" vertical="top"/>
    </xf>
    <xf numFmtId="0" fontId="10" fillId="0" borderId="0" xfId="24" applyFont="1" applyBorder="1" applyAlignment="1">
      <alignment horizontal="left"/>
    </xf>
    <xf numFmtId="0" fontId="16" fillId="0" borderId="0" xfId="14" applyFont="1" applyBorder="1">
      <alignment horizontal="center"/>
    </xf>
    <xf numFmtId="0" fontId="10" fillId="0" borderId="3" xfId="21" applyFont="1" applyBorder="1">
      <alignment horizontal="center"/>
    </xf>
    <xf numFmtId="49" fontId="10" fillId="0" borderId="1" xfId="21" applyNumberFormat="1" applyFont="1" applyBorder="1" applyAlignment="1">
      <alignment horizontal="center" vertical="top"/>
    </xf>
    <xf numFmtId="0" fontId="10" fillId="0" borderId="1" xfId="21" applyFont="1" applyBorder="1" applyAlignment="1">
      <alignment horizontal="left" vertical="top" wrapText="1"/>
    </xf>
    <xf numFmtId="0" fontId="10" fillId="0" borderId="1" xfId="21" applyFont="1" applyBorder="1" applyAlignment="1">
      <alignment horizontal="center" vertical="top"/>
    </xf>
    <xf numFmtId="0" fontId="10" fillId="0" borderId="1" xfId="21" applyFont="1" applyBorder="1" applyAlignment="1">
      <alignment horizontal="right" vertical="top"/>
    </xf>
    <xf numFmtId="0" fontId="10" fillId="0" borderId="1" xfId="21" applyFont="1" applyBorder="1" applyAlignment="1">
      <alignment horizontal="right" vertical="top" wrapText="1"/>
    </xf>
    <xf numFmtId="49" fontId="12" fillId="0" borderId="1" xfId="21" applyNumberFormat="1" applyFont="1" applyBorder="1" applyAlignment="1">
      <alignment horizontal="center" vertical="top"/>
    </xf>
    <xf numFmtId="0" fontId="12" fillId="0" borderId="1" xfId="21" applyFont="1" applyBorder="1" applyAlignment="1">
      <alignment horizontal="left" vertical="top"/>
    </xf>
    <xf numFmtId="0" fontId="12" fillId="0" borderId="1" xfId="21" applyFont="1" applyBorder="1" applyAlignment="1">
      <alignment horizontal="center" vertical="top"/>
    </xf>
    <xf numFmtId="0" fontId="12" fillId="0" borderId="1" xfId="21" applyFont="1" applyBorder="1" applyAlignment="1">
      <alignment horizontal="right" vertical="top"/>
    </xf>
    <xf numFmtId="9" fontId="12" fillId="0" borderId="1" xfId="21" applyNumberFormat="1" applyFont="1" applyBorder="1" applyAlignment="1">
      <alignment horizontal="right" vertical="top"/>
    </xf>
    <xf numFmtId="0" fontId="10" fillId="0" borderId="1" xfId="21" applyFont="1" applyBorder="1" applyAlignment="1">
      <alignment horizontal="center" vertical="top" wrapText="1"/>
    </xf>
    <xf numFmtId="49" fontId="12" fillId="0" borderId="3" xfId="21" applyNumberFormat="1" applyFont="1" applyBorder="1" applyAlignment="1">
      <alignment horizontal="center" vertical="top"/>
    </xf>
    <xf numFmtId="0" fontId="12" fillId="0" borderId="3" xfId="21" applyFont="1" applyBorder="1" applyAlignment="1">
      <alignment horizontal="left" vertical="top"/>
    </xf>
    <xf numFmtId="0" fontId="12" fillId="0" borderId="3" xfId="21" applyFont="1" applyBorder="1" applyAlignment="1">
      <alignment horizontal="center" vertical="top"/>
    </xf>
    <xf numFmtId="0" fontId="12" fillId="0" borderId="3" xfId="21" applyFont="1" applyBorder="1" applyAlignment="1">
      <alignment horizontal="right" vertical="top"/>
    </xf>
    <xf numFmtId="0" fontId="10" fillId="0" borderId="1" xfId="5" applyFont="1" applyBorder="1">
      <alignment horizontal="right" vertical="top" wrapText="1"/>
    </xf>
    <xf numFmtId="0" fontId="11" fillId="0" borderId="1" xfId="5" applyFont="1" applyBorder="1">
      <alignment horizontal="right" vertical="top" wrapText="1"/>
    </xf>
    <xf numFmtId="0" fontId="0" fillId="0" borderId="0" xfId="0"/>
    <xf numFmtId="0" fontId="10" fillId="0" borderId="0" xfId="0" applyFont="1"/>
    <xf numFmtId="0" fontId="0" fillId="0" borderId="0" xfId="0" applyFont="1"/>
    <xf numFmtId="0" fontId="11" fillId="0" borderId="0" xfId="0" applyFont="1"/>
    <xf numFmtId="0" fontId="10" fillId="0" borderId="1" xfId="5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49" fontId="17" fillId="0" borderId="1" xfId="21" applyNumberFormat="1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10" fillId="0" borderId="0" xfId="24" applyFont="1" applyBorder="1" applyAlignment="1">
      <alignment horizontal="left"/>
    </xf>
    <xf numFmtId="0" fontId="10" fillId="0" borderId="2" xfId="24" applyFont="1" applyBorder="1" applyAlignment="1">
      <alignment horizontal="center" wrapText="1"/>
    </xf>
    <xf numFmtId="0" fontId="15" fillId="0" borderId="0" xfId="0" applyFont="1" applyAlignment="1">
      <alignment horizontal="center" vertical="top" wrapText="1"/>
    </xf>
    <xf numFmtId="0" fontId="10" fillId="0" borderId="1" xfId="18" applyFont="1" applyBorder="1" applyAlignment="1">
      <alignment horizontal="center" vertical="center" wrapText="1"/>
    </xf>
    <xf numFmtId="0" fontId="10" fillId="0" borderId="0" xfId="11" applyFont="1" applyAlignment="1">
      <alignment horizontal="right"/>
    </xf>
    <xf numFmtId="0" fontId="10" fillId="0" borderId="1" xfId="0" applyFont="1" applyBorder="1" applyAlignment="1">
      <alignment horizontal="center" vertical="center" wrapText="1"/>
    </xf>
    <xf numFmtId="0" fontId="14" fillId="0" borderId="0" xfId="24" applyFont="1" applyBorder="1" applyAlignment="1">
      <alignment horizontal="center" vertical="center"/>
    </xf>
    <xf numFmtId="0" fontId="15" fillId="0" borderId="0" xfId="0" applyFont="1" applyAlignment="1">
      <alignment horizontal="center" vertical="top"/>
    </xf>
    <xf numFmtId="0" fontId="10" fillId="0" borderId="0" xfId="10" applyFont="1" applyAlignment="1">
      <alignment horizontal="right"/>
    </xf>
  </cellXfs>
  <cellStyles count="28">
    <cellStyle name="Акт" xfId="1" xr:uid="{00000000-0005-0000-0000-000000000000}"/>
    <cellStyle name="АктМТСН" xfId="2" xr:uid="{00000000-0005-0000-0000-000001000000}"/>
    <cellStyle name="ВедРесурсов" xfId="3" xr:uid="{00000000-0005-0000-0000-000002000000}"/>
    <cellStyle name="ВедРесурсовАкт" xfId="4" xr:uid="{00000000-0005-0000-0000-000003000000}"/>
    <cellStyle name="Итоги" xfId="5" xr:uid="{00000000-0005-0000-0000-000004000000}"/>
    <cellStyle name="ИтогоАктБазЦ" xfId="6" xr:uid="{00000000-0005-0000-0000-000005000000}"/>
    <cellStyle name="ИтогоАктБИМ" xfId="7" xr:uid="{00000000-0005-0000-0000-000006000000}"/>
    <cellStyle name="ИтогоАктРесМет" xfId="8" xr:uid="{00000000-0005-0000-0000-000007000000}"/>
    <cellStyle name="ИтогоАктТекЦ" xfId="9" xr:uid="{00000000-0005-0000-0000-000008000000}"/>
    <cellStyle name="ИтогоБазЦ" xfId="10" xr:uid="{00000000-0005-0000-0000-000009000000}"/>
    <cellStyle name="ИтогоБИМ" xfId="11" xr:uid="{00000000-0005-0000-0000-00000A000000}"/>
    <cellStyle name="ИтогоРесМет" xfId="12" xr:uid="{00000000-0005-0000-0000-00000B000000}"/>
    <cellStyle name="ИтогоТекЦ" xfId="13" xr:uid="{00000000-0005-0000-0000-00000C000000}"/>
    <cellStyle name="ЛокСмета" xfId="14" xr:uid="{00000000-0005-0000-0000-00000D000000}"/>
    <cellStyle name="ЛокСмМТСН" xfId="15" xr:uid="{00000000-0005-0000-0000-00000E000000}"/>
    <cellStyle name="М29" xfId="16" xr:uid="{00000000-0005-0000-0000-00000F000000}"/>
    <cellStyle name="ОбСмета" xfId="17" xr:uid="{00000000-0005-0000-0000-000010000000}"/>
    <cellStyle name="Обычный" xfId="0" builtinId="0"/>
    <cellStyle name="Обычный_Мои данные" xfId="18" xr:uid="{00000000-0005-0000-0000-000012000000}"/>
    <cellStyle name="Параметр" xfId="19" xr:uid="{00000000-0005-0000-0000-000013000000}"/>
    <cellStyle name="ПеременныеСметы" xfId="20" xr:uid="{00000000-0005-0000-0000-000014000000}"/>
    <cellStyle name="РесСмета" xfId="21" xr:uid="{00000000-0005-0000-0000-000015000000}"/>
    <cellStyle name="СводкаСтоимРаб" xfId="22" xr:uid="{00000000-0005-0000-0000-000016000000}"/>
    <cellStyle name="СводРасч" xfId="23" xr:uid="{00000000-0005-0000-0000-000017000000}"/>
    <cellStyle name="Титул" xfId="24" xr:uid="{00000000-0005-0000-0000-000018000000}"/>
    <cellStyle name="Хвост" xfId="25" xr:uid="{00000000-0005-0000-0000-000019000000}"/>
    <cellStyle name="Хвост_Переменные и константы" xfId="26" xr:uid="{00000000-0005-0000-0000-00001A000000}"/>
    <cellStyle name="Экспертиза" xfId="27" xr:uid="{00000000-0005-0000-0000-00001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O80"/>
  <sheetViews>
    <sheetView showGridLines="0" tabSelected="1" view="pageBreakPreview" zoomScale="92" zoomScaleNormal="92" zoomScaleSheetLayoutView="92" workbookViewId="0"/>
  </sheetViews>
  <sheetFormatPr defaultRowHeight="12" outlineLevelRow="1" x14ac:dyDescent="0.2"/>
  <cols>
    <col min="1" max="1" width="6.42578125" style="1" customWidth="1"/>
    <col min="2" max="2" width="65" style="1" customWidth="1"/>
    <col min="3" max="3" width="10.140625" style="1" customWidth="1"/>
    <col min="4" max="4" width="10.28515625" style="1" customWidth="1"/>
    <col min="5" max="5" width="10.140625" style="1" customWidth="1"/>
    <col min="6" max="6" width="8.42578125" style="1" customWidth="1"/>
    <col min="7" max="7" width="9.7109375" style="1" customWidth="1"/>
    <col min="8" max="8" width="10" style="1" customWidth="1"/>
    <col min="9" max="9" width="9.7109375" style="1" customWidth="1"/>
    <col min="10" max="11" width="10" style="1" customWidth="1"/>
    <col min="12" max="12" width="10.5703125" style="1" customWidth="1"/>
    <col min="13" max="13" width="10.28515625" style="1" customWidth="1"/>
    <col min="14" max="14" width="10.140625" style="1" customWidth="1"/>
    <col min="15" max="16384" width="9.140625" style="1"/>
  </cols>
  <sheetData>
    <row r="1" spans="1:14" ht="15" x14ac:dyDescent="0.25">
      <c r="A1" s="41" t="s">
        <v>143</v>
      </c>
      <c r="B1" s="3"/>
      <c r="C1" s="3"/>
      <c r="D1" s="3"/>
      <c r="E1" s="3"/>
      <c r="F1" s="3"/>
      <c r="G1" s="3"/>
      <c r="H1" s="3"/>
      <c r="I1" s="4"/>
      <c r="J1" s="4"/>
      <c r="K1" s="3"/>
      <c r="L1" s="3"/>
      <c r="M1" s="3"/>
      <c r="N1" s="3"/>
    </row>
    <row r="2" spans="1:14" ht="15" outlineLevel="1" x14ac:dyDescent="0.25">
      <c r="A2" s="5"/>
      <c r="B2" s="3"/>
      <c r="C2" s="3"/>
      <c r="D2" s="3"/>
      <c r="E2" s="3"/>
      <c r="F2" s="3"/>
      <c r="G2" s="3"/>
      <c r="H2" s="3"/>
      <c r="I2" s="38"/>
      <c r="J2" s="40"/>
      <c r="K2" s="39"/>
      <c r="L2" s="39"/>
      <c r="M2" s="39"/>
      <c r="N2" s="39"/>
    </row>
    <row r="3" spans="1:14" ht="14.25" outlineLevel="1" x14ac:dyDescent="0.2">
      <c r="A3" s="46"/>
      <c r="B3" s="46"/>
      <c r="C3" s="46"/>
      <c r="D3" s="46"/>
      <c r="E3" s="46"/>
      <c r="F3" s="3"/>
      <c r="G3" s="3"/>
      <c r="H3" s="3"/>
      <c r="I3" s="38"/>
      <c r="J3" s="40"/>
      <c r="K3" s="40"/>
      <c r="L3" s="40"/>
      <c r="M3" s="38"/>
      <c r="N3" s="39"/>
    </row>
    <row r="4" spans="1:14" ht="14.25" outlineLevel="1" x14ac:dyDescent="0.2">
      <c r="A4" s="46"/>
      <c r="B4" s="46"/>
      <c r="C4" s="46"/>
      <c r="D4" s="46"/>
      <c r="E4" s="46"/>
      <c r="F4" s="3"/>
      <c r="G4" s="3"/>
      <c r="H4" s="3"/>
      <c r="I4" s="40"/>
      <c r="J4" s="38"/>
      <c r="K4" s="40"/>
      <c r="L4" s="40"/>
      <c r="M4" s="38"/>
      <c r="N4" s="40"/>
    </row>
    <row r="5" spans="1:14" ht="14.25" outlineLevel="1" x14ac:dyDescent="0.2">
      <c r="A5" s="6"/>
      <c r="B5" s="3"/>
      <c r="C5" s="3"/>
      <c r="D5" s="3"/>
      <c r="E5" s="3"/>
      <c r="F5" s="3"/>
      <c r="G5" s="3"/>
      <c r="H5" s="3"/>
      <c r="I5" s="40"/>
      <c r="J5" s="38"/>
      <c r="K5" s="40"/>
      <c r="L5" s="40"/>
      <c r="M5" s="38"/>
      <c r="N5" s="39"/>
    </row>
    <row r="6" spans="1:14" ht="16.5" customHeight="1" x14ac:dyDescent="0.2">
      <c r="A6" s="47" t="s">
        <v>140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</row>
    <row r="7" spans="1:14" ht="12.75" x14ac:dyDescent="0.2">
      <c r="A7" s="48" t="s">
        <v>1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</row>
    <row r="8" spans="1:14" ht="16.5" x14ac:dyDescent="0.2">
      <c r="A8" s="52" t="s">
        <v>5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</row>
    <row r="9" spans="1:14" ht="12.75" x14ac:dyDescent="0.2">
      <c r="A9" s="48" t="s">
        <v>4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</row>
    <row r="10" spans="1:14" ht="16.5" customHeight="1" x14ac:dyDescent="0.2">
      <c r="A10" s="47" t="s">
        <v>139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</row>
    <row r="11" spans="1:14" ht="12.75" x14ac:dyDescent="0.2">
      <c r="A11" s="53" t="s">
        <v>0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</row>
    <row r="12" spans="1:14" ht="14.25" x14ac:dyDescent="0.2">
      <c r="A12" s="3"/>
      <c r="B12" s="46" t="s">
        <v>26</v>
      </c>
      <c r="C12" s="46"/>
      <c r="D12" s="46"/>
      <c r="E12" s="46"/>
      <c r="F12" s="46"/>
      <c r="G12" s="46"/>
      <c r="H12" s="46"/>
      <c r="I12" s="3"/>
      <c r="J12" s="6"/>
      <c r="K12" s="7" t="s">
        <v>24</v>
      </c>
      <c r="L12" s="3"/>
      <c r="M12" s="7" t="s">
        <v>25</v>
      </c>
      <c r="N12" s="3"/>
    </row>
    <row r="13" spans="1:14" ht="14.25" x14ac:dyDescent="0.2">
      <c r="A13" s="8"/>
      <c r="B13" s="3"/>
      <c r="C13" s="3"/>
      <c r="D13" s="9"/>
      <c r="E13" s="9"/>
      <c r="F13" s="6" t="s">
        <v>2</v>
      </c>
      <c r="G13" s="6"/>
      <c r="H13" s="6"/>
      <c r="I13" s="6"/>
      <c r="J13" s="54">
        <f>141844/1000</f>
        <v>141.84399999999999</v>
      </c>
      <c r="K13" s="54"/>
      <c r="L13" s="50">
        <f>1133549/1000</f>
        <v>1133.549</v>
      </c>
      <c r="M13" s="50"/>
      <c r="N13" s="10" t="s">
        <v>7</v>
      </c>
    </row>
    <row r="14" spans="1:14" ht="14.25" x14ac:dyDescent="0.2">
      <c r="A14" s="8"/>
      <c r="B14" s="3"/>
      <c r="C14" s="11"/>
      <c r="D14" s="9"/>
      <c r="E14" s="9"/>
      <c r="F14" s="6" t="s">
        <v>6</v>
      </c>
      <c r="G14" s="6"/>
      <c r="H14" s="6"/>
      <c r="I14" s="6"/>
      <c r="J14" s="54">
        <f>3311/1000</f>
        <v>3.3109999999999999</v>
      </c>
      <c r="K14" s="54"/>
      <c r="L14" s="50">
        <f>84484/1000</f>
        <v>84.483999999999995</v>
      </c>
      <c r="M14" s="50"/>
      <c r="N14" s="10" t="s">
        <v>7</v>
      </c>
    </row>
    <row r="15" spans="1:14" ht="14.25" x14ac:dyDescent="0.2">
      <c r="A15" s="8"/>
      <c r="B15" s="3"/>
      <c r="C15" s="3"/>
      <c r="D15" s="9"/>
      <c r="E15" s="9"/>
      <c r="F15" s="6" t="s">
        <v>15</v>
      </c>
      <c r="G15" s="6"/>
      <c r="H15" s="6"/>
      <c r="I15" s="6"/>
      <c r="J15" s="54">
        <v>381.43</v>
      </c>
      <c r="K15" s="54"/>
      <c r="L15" s="50">
        <v>381.43</v>
      </c>
      <c r="M15" s="50"/>
      <c r="N15" s="10" t="s">
        <v>8</v>
      </c>
    </row>
    <row r="16" spans="1:14" ht="14.25" x14ac:dyDescent="0.2">
      <c r="A16" s="8"/>
      <c r="B16" s="3"/>
      <c r="C16" s="6"/>
      <c r="D16" s="3"/>
      <c r="E16" s="6"/>
      <c r="F16" s="18" t="s">
        <v>138</v>
      </c>
      <c r="G16" s="6"/>
      <c r="H16" s="6"/>
      <c r="I16" s="6"/>
      <c r="J16" s="6"/>
      <c r="K16" s="3"/>
      <c r="L16" s="3"/>
      <c r="M16" s="3"/>
      <c r="N16" s="3"/>
    </row>
    <row r="17" spans="1:15" ht="29.25" customHeight="1" x14ac:dyDescent="0.2">
      <c r="A17" s="51" t="s">
        <v>3</v>
      </c>
      <c r="B17" s="51" t="s">
        <v>16</v>
      </c>
      <c r="C17" s="51" t="s">
        <v>17</v>
      </c>
      <c r="D17" s="49" t="s">
        <v>19</v>
      </c>
      <c r="E17" s="49"/>
      <c r="F17" s="49"/>
      <c r="G17" s="49" t="s">
        <v>22</v>
      </c>
      <c r="H17" s="49"/>
      <c r="I17" s="49"/>
      <c r="J17" s="51" t="s">
        <v>18</v>
      </c>
      <c r="K17" s="51"/>
      <c r="L17" s="49" t="s">
        <v>23</v>
      </c>
      <c r="M17" s="49"/>
      <c r="N17" s="49"/>
    </row>
    <row r="18" spans="1:15" ht="33" customHeight="1" x14ac:dyDescent="0.2">
      <c r="A18" s="51"/>
      <c r="B18" s="51"/>
      <c r="C18" s="51"/>
      <c r="D18" s="49" t="s">
        <v>9</v>
      </c>
      <c r="E18" s="12" t="s">
        <v>20</v>
      </c>
      <c r="F18" s="13" t="s">
        <v>21</v>
      </c>
      <c r="G18" s="49" t="s">
        <v>9</v>
      </c>
      <c r="H18" s="12" t="s">
        <v>20</v>
      </c>
      <c r="I18" s="13" t="s">
        <v>21</v>
      </c>
      <c r="J18" s="13" t="s">
        <v>11</v>
      </c>
      <c r="K18" s="13" t="s">
        <v>12</v>
      </c>
      <c r="L18" s="49" t="s">
        <v>9</v>
      </c>
      <c r="M18" s="12" t="s">
        <v>20</v>
      </c>
      <c r="N18" s="13" t="s">
        <v>21</v>
      </c>
    </row>
    <row r="19" spans="1:15" ht="27.75" customHeight="1" x14ac:dyDescent="0.2">
      <c r="A19" s="51"/>
      <c r="B19" s="51"/>
      <c r="C19" s="51"/>
      <c r="D19" s="49"/>
      <c r="E19" s="13" t="s">
        <v>13</v>
      </c>
      <c r="F19" s="12" t="s">
        <v>14</v>
      </c>
      <c r="G19" s="49"/>
      <c r="H19" s="13" t="s">
        <v>13</v>
      </c>
      <c r="I19" s="12" t="s">
        <v>14</v>
      </c>
      <c r="J19" s="12" t="s">
        <v>13</v>
      </c>
      <c r="K19" s="13" t="s">
        <v>14</v>
      </c>
      <c r="L19" s="49"/>
      <c r="M19" s="13" t="s">
        <v>13</v>
      </c>
      <c r="N19" s="12" t="s">
        <v>14</v>
      </c>
    </row>
    <row r="20" spans="1:15" s="2" customFormat="1" ht="14.25" x14ac:dyDescent="0.2">
      <c r="A20" s="20">
        <v>1</v>
      </c>
      <c r="B20" s="20">
        <v>2</v>
      </c>
      <c r="C20" s="20">
        <v>3</v>
      </c>
      <c r="D20" s="20">
        <v>4</v>
      </c>
      <c r="E20" s="20">
        <v>5</v>
      </c>
      <c r="F20" s="20">
        <v>6</v>
      </c>
      <c r="G20" s="20">
        <v>7</v>
      </c>
      <c r="H20" s="20">
        <v>8</v>
      </c>
      <c r="I20" s="20">
        <v>9</v>
      </c>
      <c r="J20" s="20">
        <v>10</v>
      </c>
      <c r="K20" s="20">
        <v>11</v>
      </c>
      <c r="L20" s="20">
        <v>12</v>
      </c>
      <c r="M20" s="20">
        <v>13</v>
      </c>
      <c r="N20" s="20">
        <v>14</v>
      </c>
    </row>
    <row r="21" spans="1:15" s="2" customFormat="1" ht="15" customHeight="1" x14ac:dyDescent="0.2">
      <c r="A21" s="44" t="s">
        <v>27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</row>
    <row r="22" spans="1:15" s="2" customFormat="1" ht="101.25" customHeight="1" x14ac:dyDescent="0.2">
      <c r="A22" s="21">
        <v>1</v>
      </c>
      <c r="B22" s="22" t="s">
        <v>28</v>
      </c>
      <c r="C22" s="23">
        <v>4.68</v>
      </c>
      <c r="D22" s="24">
        <v>154.66</v>
      </c>
      <c r="E22" s="24">
        <v>124.02</v>
      </c>
      <c r="F22" s="24">
        <v>30.64</v>
      </c>
      <c r="G22" s="24">
        <v>724</v>
      </c>
      <c r="H22" s="24">
        <v>581</v>
      </c>
      <c r="I22" s="24">
        <v>143</v>
      </c>
      <c r="J22" s="25" t="s">
        <v>29</v>
      </c>
      <c r="K22" s="25" t="s">
        <v>30</v>
      </c>
      <c r="L22" s="24">
        <v>16176</v>
      </c>
      <c r="M22" s="24">
        <v>14812</v>
      </c>
      <c r="N22" s="24">
        <v>1364</v>
      </c>
    </row>
    <row r="23" spans="1:15" s="2" customFormat="1" ht="14.25" x14ac:dyDescent="0.2">
      <c r="A23" s="26" t="s">
        <v>31</v>
      </c>
      <c r="B23" s="27" t="s">
        <v>32</v>
      </c>
      <c r="C23" s="28"/>
      <c r="D23" s="29" t="s">
        <v>33</v>
      </c>
      <c r="E23" s="29"/>
      <c r="F23" s="29"/>
      <c r="G23" s="29">
        <v>575</v>
      </c>
      <c r="H23" s="29"/>
      <c r="I23" s="29"/>
      <c r="J23" s="29"/>
      <c r="K23" s="29" t="s">
        <v>34</v>
      </c>
      <c r="L23" s="29">
        <v>14664</v>
      </c>
      <c r="M23" s="29"/>
      <c r="N23" s="29"/>
      <c r="O23" s="19"/>
    </row>
    <row r="24" spans="1:15" s="2" customFormat="1" ht="14.25" x14ac:dyDescent="0.2">
      <c r="A24" s="26" t="s">
        <v>31</v>
      </c>
      <c r="B24" s="27" t="s">
        <v>35</v>
      </c>
      <c r="C24" s="28"/>
      <c r="D24" s="29" t="s">
        <v>36</v>
      </c>
      <c r="E24" s="29"/>
      <c r="F24" s="29"/>
      <c r="G24" s="29">
        <v>346</v>
      </c>
      <c r="H24" s="29"/>
      <c r="I24" s="29"/>
      <c r="J24" s="29"/>
      <c r="K24" s="29" t="s">
        <v>37</v>
      </c>
      <c r="L24" s="29">
        <v>8887</v>
      </c>
      <c r="M24" s="29"/>
      <c r="N24" s="29"/>
      <c r="O24" s="19"/>
    </row>
    <row r="25" spans="1:15" s="2" customFormat="1" ht="14.25" x14ac:dyDescent="0.2">
      <c r="A25" s="26" t="s">
        <v>31</v>
      </c>
      <c r="B25" s="27" t="s">
        <v>38</v>
      </c>
      <c r="C25" s="28"/>
      <c r="D25" s="29"/>
      <c r="E25" s="29"/>
      <c r="F25" s="29"/>
      <c r="G25" s="29">
        <v>1645</v>
      </c>
      <c r="H25" s="29"/>
      <c r="I25" s="29"/>
      <c r="J25" s="29"/>
      <c r="K25" s="29"/>
      <c r="L25" s="29">
        <v>39727</v>
      </c>
      <c r="M25" s="29"/>
      <c r="N25" s="29"/>
      <c r="O25" s="19"/>
    </row>
    <row r="26" spans="1:15" s="2" customFormat="1" ht="99.75" customHeight="1" x14ac:dyDescent="0.2">
      <c r="A26" s="21">
        <v>2</v>
      </c>
      <c r="B26" s="22" t="s">
        <v>39</v>
      </c>
      <c r="C26" s="23">
        <v>26</v>
      </c>
      <c r="D26" s="24">
        <v>37.1</v>
      </c>
      <c r="E26" s="25" t="s">
        <v>40</v>
      </c>
      <c r="F26" s="25" t="s">
        <v>41</v>
      </c>
      <c r="G26" s="24">
        <v>965</v>
      </c>
      <c r="H26" s="25" t="s">
        <v>42</v>
      </c>
      <c r="I26" s="25" t="s">
        <v>43</v>
      </c>
      <c r="J26" s="25" t="s">
        <v>29</v>
      </c>
      <c r="K26" s="25" t="s">
        <v>30</v>
      </c>
      <c r="L26" s="24">
        <v>13630</v>
      </c>
      <c r="M26" s="25" t="s">
        <v>44</v>
      </c>
      <c r="N26" s="25" t="s">
        <v>45</v>
      </c>
    </row>
    <row r="27" spans="1:15" s="2" customFormat="1" ht="14.25" x14ac:dyDescent="0.2">
      <c r="A27" s="26" t="s">
        <v>31</v>
      </c>
      <c r="B27" s="27" t="s">
        <v>46</v>
      </c>
      <c r="C27" s="28"/>
      <c r="D27" s="30">
        <v>0.83</v>
      </c>
      <c r="E27" s="29"/>
      <c r="F27" s="29"/>
      <c r="G27" s="29">
        <v>324</v>
      </c>
      <c r="H27" s="29"/>
      <c r="I27" s="29"/>
      <c r="J27" s="29"/>
      <c r="K27" s="30">
        <v>0.83</v>
      </c>
      <c r="L27" s="29">
        <v>8278</v>
      </c>
      <c r="M27" s="29"/>
      <c r="N27" s="29"/>
      <c r="O27" s="19"/>
    </row>
    <row r="28" spans="1:15" s="2" customFormat="1" ht="14.25" x14ac:dyDescent="0.2">
      <c r="A28" s="26" t="s">
        <v>31</v>
      </c>
      <c r="B28" s="27" t="s">
        <v>47</v>
      </c>
      <c r="C28" s="28"/>
      <c r="D28" s="30">
        <v>0.65</v>
      </c>
      <c r="E28" s="29"/>
      <c r="F28" s="29"/>
      <c r="G28" s="29">
        <v>254</v>
      </c>
      <c r="H28" s="29"/>
      <c r="I28" s="29"/>
      <c r="J28" s="29"/>
      <c r="K28" s="30">
        <v>0.65</v>
      </c>
      <c r="L28" s="29">
        <v>6482</v>
      </c>
      <c r="M28" s="29"/>
      <c r="N28" s="29"/>
      <c r="O28" s="19"/>
    </row>
    <row r="29" spans="1:15" s="2" customFormat="1" ht="14.25" x14ac:dyDescent="0.2">
      <c r="A29" s="26" t="s">
        <v>31</v>
      </c>
      <c r="B29" s="27" t="s">
        <v>38</v>
      </c>
      <c r="C29" s="28"/>
      <c r="D29" s="29"/>
      <c r="E29" s="29"/>
      <c r="F29" s="29"/>
      <c r="G29" s="29">
        <v>1543</v>
      </c>
      <c r="H29" s="29"/>
      <c r="I29" s="29"/>
      <c r="J29" s="29"/>
      <c r="K29" s="29"/>
      <c r="L29" s="29">
        <v>28390</v>
      </c>
      <c r="M29" s="29"/>
      <c r="N29" s="29"/>
      <c r="O29" s="19"/>
    </row>
    <row r="30" spans="1:15" s="2" customFormat="1" ht="87.75" customHeight="1" x14ac:dyDescent="0.2">
      <c r="A30" s="21">
        <v>3</v>
      </c>
      <c r="B30" s="22" t="s">
        <v>48</v>
      </c>
      <c r="C30" s="23">
        <v>1.67</v>
      </c>
      <c r="D30" s="24">
        <v>388.26</v>
      </c>
      <c r="E30" s="25" t="s">
        <v>49</v>
      </c>
      <c r="F30" s="25" t="s">
        <v>50</v>
      </c>
      <c r="G30" s="24">
        <v>648</v>
      </c>
      <c r="H30" s="25" t="s">
        <v>51</v>
      </c>
      <c r="I30" s="25" t="s">
        <v>52</v>
      </c>
      <c r="J30" s="25" t="s">
        <v>29</v>
      </c>
      <c r="K30" s="25" t="s">
        <v>30</v>
      </c>
      <c r="L30" s="24">
        <v>15804</v>
      </c>
      <c r="M30" s="25" t="s">
        <v>53</v>
      </c>
      <c r="N30" s="25" t="s">
        <v>54</v>
      </c>
    </row>
    <row r="31" spans="1:15" s="2" customFormat="1" ht="14.25" x14ac:dyDescent="0.2">
      <c r="A31" s="26" t="s">
        <v>31</v>
      </c>
      <c r="B31" s="27" t="s">
        <v>55</v>
      </c>
      <c r="C31" s="28"/>
      <c r="D31" s="30">
        <v>0.83</v>
      </c>
      <c r="E31" s="29"/>
      <c r="F31" s="29"/>
      <c r="G31" s="29">
        <v>505</v>
      </c>
      <c r="H31" s="29"/>
      <c r="I31" s="29"/>
      <c r="J31" s="29"/>
      <c r="K31" s="30">
        <v>0.83</v>
      </c>
      <c r="L31" s="29">
        <v>12910</v>
      </c>
      <c r="M31" s="29"/>
      <c r="N31" s="29"/>
      <c r="O31" s="19"/>
    </row>
    <row r="32" spans="1:15" s="2" customFormat="1" ht="14.25" x14ac:dyDescent="0.2">
      <c r="A32" s="26" t="s">
        <v>31</v>
      </c>
      <c r="B32" s="27" t="s">
        <v>56</v>
      </c>
      <c r="C32" s="28"/>
      <c r="D32" s="30">
        <v>0.65</v>
      </c>
      <c r="E32" s="29"/>
      <c r="F32" s="29"/>
      <c r="G32" s="29">
        <v>396</v>
      </c>
      <c r="H32" s="29"/>
      <c r="I32" s="29"/>
      <c r="J32" s="29"/>
      <c r="K32" s="30">
        <v>0.65</v>
      </c>
      <c r="L32" s="29">
        <v>10110</v>
      </c>
      <c r="M32" s="29"/>
      <c r="N32" s="29"/>
      <c r="O32" s="19"/>
    </row>
    <row r="33" spans="1:15" s="2" customFormat="1" ht="14.25" x14ac:dyDescent="0.2">
      <c r="A33" s="26" t="s">
        <v>31</v>
      </c>
      <c r="B33" s="27" t="s">
        <v>38</v>
      </c>
      <c r="C33" s="28"/>
      <c r="D33" s="29"/>
      <c r="E33" s="29"/>
      <c r="F33" s="29"/>
      <c r="G33" s="29">
        <v>1549</v>
      </c>
      <c r="H33" s="29"/>
      <c r="I33" s="29"/>
      <c r="J33" s="29"/>
      <c r="K33" s="29"/>
      <c r="L33" s="29">
        <v>38824</v>
      </c>
      <c r="M33" s="29"/>
      <c r="N33" s="29"/>
      <c r="O33" s="19"/>
    </row>
    <row r="34" spans="1:15" s="2" customFormat="1" ht="100.5" customHeight="1" x14ac:dyDescent="0.2">
      <c r="A34" s="21">
        <v>4</v>
      </c>
      <c r="B34" s="22" t="s">
        <v>57</v>
      </c>
      <c r="C34" s="23">
        <v>1.3360000000000001</v>
      </c>
      <c r="D34" s="24">
        <v>1106.9100000000001</v>
      </c>
      <c r="E34" s="25" t="s">
        <v>58</v>
      </c>
      <c r="F34" s="24"/>
      <c r="G34" s="24">
        <v>1479</v>
      </c>
      <c r="H34" s="25" t="s">
        <v>59</v>
      </c>
      <c r="I34" s="24"/>
      <c r="J34" s="25" t="s">
        <v>29</v>
      </c>
      <c r="K34" s="25" t="s">
        <v>30</v>
      </c>
      <c r="L34" s="24">
        <v>9775</v>
      </c>
      <c r="M34" s="25" t="s">
        <v>60</v>
      </c>
      <c r="N34" s="24"/>
    </row>
    <row r="35" spans="1:15" s="2" customFormat="1" ht="87" customHeight="1" x14ac:dyDescent="0.2">
      <c r="A35" s="21">
        <v>5</v>
      </c>
      <c r="B35" s="22" t="s">
        <v>61</v>
      </c>
      <c r="C35" s="31" t="s">
        <v>62</v>
      </c>
      <c r="D35" s="24">
        <v>398.87</v>
      </c>
      <c r="E35" s="24">
        <v>369.8</v>
      </c>
      <c r="F35" s="25" t="s">
        <v>63</v>
      </c>
      <c r="G35" s="24">
        <v>3</v>
      </c>
      <c r="H35" s="24">
        <v>3</v>
      </c>
      <c r="I35" s="24"/>
      <c r="J35" s="25" t="s">
        <v>29</v>
      </c>
      <c r="K35" s="25" t="s">
        <v>30</v>
      </c>
      <c r="L35" s="24">
        <v>66</v>
      </c>
      <c r="M35" s="24">
        <v>64</v>
      </c>
      <c r="N35" s="25" t="s">
        <v>64</v>
      </c>
    </row>
    <row r="36" spans="1:15" s="2" customFormat="1" ht="14.25" x14ac:dyDescent="0.2">
      <c r="A36" s="26" t="s">
        <v>31</v>
      </c>
      <c r="B36" s="27" t="s">
        <v>65</v>
      </c>
      <c r="C36" s="28"/>
      <c r="D36" s="30">
        <v>0.82</v>
      </c>
      <c r="E36" s="29"/>
      <c r="F36" s="29"/>
      <c r="G36" s="29">
        <v>2</v>
      </c>
      <c r="H36" s="29"/>
      <c r="I36" s="29"/>
      <c r="J36" s="29"/>
      <c r="K36" s="30">
        <v>0.82</v>
      </c>
      <c r="L36" s="29">
        <v>54</v>
      </c>
      <c r="M36" s="29"/>
      <c r="N36" s="29"/>
      <c r="O36" s="19"/>
    </row>
    <row r="37" spans="1:15" s="2" customFormat="1" ht="14.25" x14ac:dyDescent="0.2">
      <c r="A37" s="26" t="s">
        <v>31</v>
      </c>
      <c r="B37" s="27" t="s">
        <v>66</v>
      </c>
      <c r="C37" s="28"/>
      <c r="D37" s="30">
        <v>0.62</v>
      </c>
      <c r="E37" s="29"/>
      <c r="F37" s="29"/>
      <c r="G37" s="29">
        <v>2</v>
      </c>
      <c r="H37" s="29"/>
      <c r="I37" s="29"/>
      <c r="J37" s="29"/>
      <c r="K37" s="30">
        <v>0.62</v>
      </c>
      <c r="L37" s="29">
        <v>41</v>
      </c>
      <c r="M37" s="29"/>
      <c r="N37" s="29"/>
      <c r="O37" s="19"/>
    </row>
    <row r="38" spans="1:15" s="2" customFormat="1" ht="14.25" x14ac:dyDescent="0.2">
      <c r="A38" s="26" t="s">
        <v>31</v>
      </c>
      <c r="B38" s="27" t="s">
        <v>38</v>
      </c>
      <c r="C38" s="28"/>
      <c r="D38" s="29"/>
      <c r="E38" s="29"/>
      <c r="F38" s="29"/>
      <c r="G38" s="29">
        <v>7</v>
      </c>
      <c r="H38" s="29"/>
      <c r="I38" s="29"/>
      <c r="J38" s="29"/>
      <c r="K38" s="29"/>
      <c r="L38" s="29">
        <v>161</v>
      </c>
      <c r="M38" s="29"/>
      <c r="N38" s="29"/>
      <c r="O38" s="19"/>
    </row>
    <row r="39" spans="1:15" s="2" customFormat="1" ht="87" customHeight="1" x14ac:dyDescent="0.2">
      <c r="A39" s="21">
        <v>6</v>
      </c>
      <c r="B39" s="22" t="s">
        <v>67</v>
      </c>
      <c r="C39" s="31" t="s">
        <v>68</v>
      </c>
      <c r="D39" s="24">
        <v>740.09</v>
      </c>
      <c r="E39" s="25" t="s">
        <v>69</v>
      </c>
      <c r="F39" s="25" t="s">
        <v>70</v>
      </c>
      <c r="G39" s="24">
        <v>7</v>
      </c>
      <c r="H39" s="24">
        <v>7</v>
      </c>
      <c r="I39" s="24"/>
      <c r="J39" s="25" t="s">
        <v>29</v>
      </c>
      <c r="K39" s="25" t="s">
        <v>30</v>
      </c>
      <c r="L39" s="24">
        <v>174</v>
      </c>
      <c r="M39" s="25" t="s">
        <v>71</v>
      </c>
      <c r="N39" s="24"/>
    </row>
    <row r="40" spans="1:15" s="2" customFormat="1" ht="14.25" x14ac:dyDescent="0.2">
      <c r="A40" s="26" t="s">
        <v>31</v>
      </c>
      <c r="B40" s="27" t="s">
        <v>72</v>
      </c>
      <c r="C40" s="28"/>
      <c r="D40" s="30">
        <v>0.82</v>
      </c>
      <c r="E40" s="29"/>
      <c r="F40" s="29"/>
      <c r="G40" s="29">
        <v>6</v>
      </c>
      <c r="H40" s="29"/>
      <c r="I40" s="29"/>
      <c r="J40" s="29"/>
      <c r="K40" s="30">
        <v>0.82</v>
      </c>
      <c r="L40" s="29">
        <v>139</v>
      </c>
      <c r="M40" s="29"/>
      <c r="N40" s="29"/>
      <c r="O40" s="19"/>
    </row>
    <row r="41" spans="1:15" s="2" customFormat="1" ht="14.25" x14ac:dyDescent="0.2">
      <c r="A41" s="26" t="s">
        <v>31</v>
      </c>
      <c r="B41" s="27" t="s">
        <v>73</v>
      </c>
      <c r="C41" s="28"/>
      <c r="D41" s="30">
        <v>0.62</v>
      </c>
      <c r="E41" s="29"/>
      <c r="F41" s="29"/>
      <c r="G41" s="29">
        <v>4</v>
      </c>
      <c r="H41" s="29"/>
      <c r="I41" s="29"/>
      <c r="J41" s="29"/>
      <c r="K41" s="30">
        <v>0.62</v>
      </c>
      <c r="L41" s="29">
        <v>105</v>
      </c>
      <c r="M41" s="29"/>
      <c r="N41" s="29"/>
      <c r="O41" s="19"/>
    </row>
    <row r="42" spans="1:15" s="2" customFormat="1" ht="14.25" x14ac:dyDescent="0.2">
      <c r="A42" s="26" t="s">
        <v>31</v>
      </c>
      <c r="B42" s="27" t="s">
        <v>38</v>
      </c>
      <c r="C42" s="28"/>
      <c r="D42" s="29"/>
      <c r="E42" s="29"/>
      <c r="F42" s="29"/>
      <c r="G42" s="29">
        <v>17</v>
      </c>
      <c r="H42" s="29"/>
      <c r="I42" s="29"/>
      <c r="J42" s="29"/>
      <c r="K42" s="29"/>
      <c r="L42" s="29">
        <v>418</v>
      </c>
      <c r="M42" s="29"/>
      <c r="N42" s="29"/>
      <c r="O42" s="19"/>
    </row>
    <row r="43" spans="1:15" s="2" customFormat="1" ht="85.5" customHeight="1" x14ac:dyDescent="0.2">
      <c r="A43" s="21">
        <v>7</v>
      </c>
      <c r="B43" s="22" t="s">
        <v>74</v>
      </c>
      <c r="C43" s="31" t="s">
        <v>75</v>
      </c>
      <c r="D43" s="24">
        <v>85.8</v>
      </c>
      <c r="E43" s="25" t="s">
        <v>76</v>
      </c>
      <c r="F43" s="24"/>
      <c r="G43" s="24">
        <v>58</v>
      </c>
      <c r="H43" s="25" t="s">
        <v>77</v>
      </c>
      <c r="I43" s="24"/>
      <c r="J43" s="25" t="s">
        <v>29</v>
      </c>
      <c r="K43" s="25" t="s">
        <v>30</v>
      </c>
      <c r="L43" s="24">
        <v>386</v>
      </c>
      <c r="M43" s="25" t="s">
        <v>78</v>
      </c>
      <c r="N43" s="24"/>
    </row>
    <row r="44" spans="1:15" s="2" customFormat="1" ht="86.25" customHeight="1" x14ac:dyDescent="0.2">
      <c r="A44" s="21">
        <v>8</v>
      </c>
      <c r="B44" s="22" t="s">
        <v>79</v>
      </c>
      <c r="C44" s="23">
        <v>1</v>
      </c>
      <c r="D44" s="24">
        <v>17.91</v>
      </c>
      <c r="E44" s="25" t="s">
        <v>80</v>
      </c>
      <c r="F44" s="24"/>
      <c r="G44" s="24">
        <v>18</v>
      </c>
      <c r="H44" s="25" t="s">
        <v>81</v>
      </c>
      <c r="I44" s="24"/>
      <c r="J44" s="25" t="s">
        <v>29</v>
      </c>
      <c r="K44" s="25" t="s">
        <v>30</v>
      </c>
      <c r="L44" s="24">
        <v>118</v>
      </c>
      <c r="M44" s="25" t="s">
        <v>82</v>
      </c>
      <c r="N44" s="24"/>
    </row>
    <row r="45" spans="1:15" s="2" customFormat="1" ht="101.25" customHeight="1" x14ac:dyDescent="0.2">
      <c r="A45" s="21">
        <v>9</v>
      </c>
      <c r="B45" s="22" t="s">
        <v>83</v>
      </c>
      <c r="C45" s="23">
        <v>4.68</v>
      </c>
      <c r="D45" s="24">
        <v>453.82</v>
      </c>
      <c r="E45" s="25" t="s">
        <v>84</v>
      </c>
      <c r="F45" s="25" t="s">
        <v>85</v>
      </c>
      <c r="G45" s="24">
        <v>2124</v>
      </c>
      <c r="H45" s="25" t="s">
        <v>86</v>
      </c>
      <c r="I45" s="25" t="s">
        <v>87</v>
      </c>
      <c r="J45" s="25" t="s">
        <v>29</v>
      </c>
      <c r="K45" s="25" t="s">
        <v>30</v>
      </c>
      <c r="L45" s="24">
        <v>44300</v>
      </c>
      <c r="M45" s="25" t="s">
        <v>88</v>
      </c>
      <c r="N45" s="25" t="s">
        <v>89</v>
      </c>
    </row>
    <row r="46" spans="1:15" s="2" customFormat="1" ht="14.25" x14ac:dyDescent="0.2">
      <c r="A46" s="26" t="s">
        <v>31</v>
      </c>
      <c r="B46" s="27" t="s">
        <v>90</v>
      </c>
      <c r="C46" s="28"/>
      <c r="D46" s="29" t="s">
        <v>91</v>
      </c>
      <c r="E46" s="29"/>
      <c r="F46" s="29"/>
      <c r="G46" s="29">
        <v>1727</v>
      </c>
      <c r="H46" s="29"/>
      <c r="I46" s="29"/>
      <c r="J46" s="29"/>
      <c r="K46" s="29" t="s">
        <v>92</v>
      </c>
      <c r="L46" s="29">
        <v>44065</v>
      </c>
      <c r="M46" s="29"/>
      <c r="N46" s="29"/>
      <c r="O46" s="19"/>
    </row>
    <row r="47" spans="1:15" s="2" customFormat="1" ht="14.25" x14ac:dyDescent="0.2">
      <c r="A47" s="26" t="s">
        <v>31</v>
      </c>
      <c r="B47" s="27" t="s">
        <v>93</v>
      </c>
      <c r="C47" s="28"/>
      <c r="D47" s="29" t="s">
        <v>94</v>
      </c>
      <c r="E47" s="29"/>
      <c r="F47" s="29"/>
      <c r="G47" s="29">
        <v>883</v>
      </c>
      <c r="H47" s="29"/>
      <c r="I47" s="29"/>
      <c r="J47" s="29"/>
      <c r="K47" s="29" t="s">
        <v>95</v>
      </c>
      <c r="L47" s="29">
        <v>22441</v>
      </c>
      <c r="M47" s="29"/>
      <c r="N47" s="29"/>
      <c r="O47" s="19"/>
    </row>
    <row r="48" spans="1:15" s="2" customFormat="1" ht="14.25" x14ac:dyDescent="0.2">
      <c r="A48" s="26" t="s">
        <v>31</v>
      </c>
      <c r="B48" s="27" t="s">
        <v>38</v>
      </c>
      <c r="C48" s="28"/>
      <c r="D48" s="29"/>
      <c r="E48" s="29"/>
      <c r="F48" s="29"/>
      <c r="G48" s="29">
        <v>4734</v>
      </c>
      <c r="H48" s="29"/>
      <c r="I48" s="29"/>
      <c r="J48" s="29"/>
      <c r="K48" s="29"/>
      <c r="L48" s="29">
        <v>110806</v>
      </c>
      <c r="M48" s="29"/>
      <c r="N48" s="29"/>
      <c r="O48" s="19"/>
    </row>
    <row r="49" spans="1:15" s="2" customFormat="1" ht="87" customHeight="1" x14ac:dyDescent="0.2">
      <c r="A49" s="21">
        <v>10</v>
      </c>
      <c r="B49" s="22" t="s">
        <v>96</v>
      </c>
      <c r="C49" s="31" t="s">
        <v>97</v>
      </c>
      <c r="D49" s="24">
        <v>152.68</v>
      </c>
      <c r="E49" s="25" t="s">
        <v>98</v>
      </c>
      <c r="F49" s="24"/>
      <c r="G49" s="24">
        <v>85745</v>
      </c>
      <c r="H49" s="25" t="s">
        <v>99</v>
      </c>
      <c r="I49" s="24"/>
      <c r="J49" s="25" t="s">
        <v>29</v>
      </c>
      <c r="K49" s="25" t="s">
        <v>30</v>
      </c>
      <c r="L49" s="24">
        <v>566775</v>
      </c>
      <c r="M49" s="25" t="s">
        <v>100</v>
      </c>
      <c r="N49" s="24"/>
    </row>
    <row r="50" spans="1:15" s="2" customFormat="1" ht="99.75" customHeight="1" x14ac:dyDescent="0.2">
      <c r="A50" s="21">
        <v>11</v>
      </c>
      <c r="B50" s="22" t="s">
        <v>101</v>
      </c>
      <c r="C50" s="23">
        <v>44</v>
      </c>
      <c r="D50" s="24">
        <v>402.72</v>
      </c>
      <c r="E50" s="25" t="s">
        <v>102</v>
      </c>
      <c r="F50" s="24"/>
      <c r="G50" s="24">
        <v>17720</v>
      </c>
      <c r="H50" s="25" t="s">
        <v>103</v>
      </c>
      <c r="I50" s="24"/>
      <c r="J50" s="25" t="s">
        <v>29</v>
      </c>
      <c r="K50" s="25" t="s">
        <v>30</v>
      </c>
      <c r="L50" s="24">
        <v>117127</v>
      </c>
      <c r="M50" s="25" t="s">
        <v>104</v>
      </c>
      <c r="N50" s="24"/>
    </row>
    <row r="51" spans="1:15" s="2" customFormat="1" ht="99" customHeight="1" x14ac:dyDescent="0.2">
      <c r="A51" s="21">
        <v>12</v>
      </c>
      <c r="B51" s="22" t="s">
        <v>105</v>
      </c>
      <c r="C51" s="31" t="s">
        <v>106</v>
      </c>
      <c r="D51" s="24">
        <v>153.93</v>
      </c>
      <c r="E51" s="24">
        <v>151.96</v>
      </c>
      <c r="F51" s="25" t="s">
        <v>107</v>
      </c>
      <c r="G51" s="24">
        <v>123</v>
      </c>
      <c r="H51" s="24">
        <v>122</v>
      </c>
      <c r="I51" s="24">
        <v>1</v>
      </c>
      <c r="J51" s="25" t="s">
        <v>29</v>
      </c>
      <c r="K51" s="25" t="s">
        <v>30</v>
      </c>
      <c r="L51" s="24">
        <v>3117</v>
      </c>
      <c r="M51" s="24">
        <v>3102</v>
      </c>
      <c r="N51" s="25" t="s">
        <v>108</v>
      </c>
    </row>
    <row r="52" spans="1:15" s="2" customFormat="1" ht="14.25" x14ac:dyDescent="0.2">
      <c r="A52" s="26" t="s">
        <v>31</v>
      </c>
      <c r="B52" s="27" t="s">
        <v>109</v>
      </c>
      <c r="C52" s="28"/>
      <c r="D52" s="30">
        <v>0.83</v>
      </c>
      <c r="E52" s="29"/>
      <c r="F52" s="29"/>
      <c r="G52" s="29">
        <v>101</v>
      </c>
      <c r="H52" s="29"/>
      <c r="I52" s="29"/>
      <c r="J52" s="29"/>
      <c r="K52" s="30">
        <v>0.83</v>
      </c>
      <c r="L52" s="29">
        <v>2580</v>
      </c>
      <c r="M52" s="29"/>
      <c r="N52" s="29"/>
      <c r="O52" s="19"/>
    </row>
    <row r="53" spans="1:15" s="2" customFormat="1" ht="14.25" x14ac:dyDescent="0.2">
      <c r="A53" s="26" t="s">
        <v>31</v>
      </c>
      <c r="B53" s="27" t="s">
        <v>110</v>
      </c>
      <c r="C53" s="28"/>
      <c r="D53" s="30">
        <v>0.65</v>
      </c>
      <c r="E53" s="29"/>
      <c r="F53" s="29"/>
      <c r="G53" s="29">
        <v>79</v>
      </c>
      <c r="H53" s="29"/>
      <c r="I53" s="29"/>
      <c r="J53" s="29"/>
      <c r="K53" s="30">
        <v>0.65</v>
      </c>
      <c r="L53" s="29">
        <v>2021</v>
      </c>
      <c r="M53" s="29"/>
      <c r="N53" s="29"/>
      <c r="O53" s="19"/>
    </row>
    <row r="54" spans="1:15" s="2" customFormat="1" ht="14.25" x14ac:dyDescent="0.2">
      <c r="A54" s="26" t="s">
        <v>31</v>
      </c>
      <c r="B54" s="27" t="s">
        <v>38</v>
      </c>
      <c r="C54" s="28"/>
      <c r="D54" s="29"/>
      <c r="E54" s="29"/>
      <c r="F54" s="29"/>
      <c r="G54" s="29">
        <v>303</v>
      </c>
      <c r="H54" s="29"/>
      <c r="I54" s="29"/>
      <c r="J54" s="29"/>
      <c r="K54" s="29"/>
      <c r="L54" s="29">
        <v>7718</v>
      </c>
      <c r="M54" s="29"/>
      <c r="N54" s="29"/>
      <c r="O54" s="19"/>
    </row>
    <row r="55" spans="1:15" s="2" customFormat="1" ht="86.25" customHeight="1" x14ac:dyDescent="0.2">
      <c r="A55" s="21">
        <v>13</v>
      </c>
      <c r="B55" s="22" t="s">
        <v>111</v>
      </c>
      <c r="C55" s="23">
        <v>20</v>
      </c>
      <c r="D55" s="24">
        <v>134.24</v>
      </c>
      <c r="E55" s="25" t="s">
        <v>112</v>
      </c>
      <c r="F55" s="24"/>
      <c r="G55" s="24">
        <v>2685</v>
      </c>
      <c r="H55" s="25" t="s">
        <v>113</v>
      </c>
      <c r="I55" s="24"/>
      <c r="J55" s="25" t="s">
        <v>29</v>
      </c>
      <c r="K55" s="25" t="s">
        <v>30</v>
      </c>
      <c r="L55" s="24">
        <v>17747</v>
      </c>
      <c r="M55" s="25" t="s">
        <v>114</v>
      </c>
      <c r="N55" s="24"/>
    </row>
    <row r="56" spans="1:15" s="2" customFormat="1" ht="100.5" customHeight="1" x14ac:dyDescent="0.2">
      <c r="A56" s="21">
        <v>14</v>
      </c>
      <c r="B56" s="22" t="s">
        <v>115</v>
      </c>
      <c r="C56" s="23">
        <v>12.4</v>
      </c>
      <c r="D56" s="24">
        <v>42.98</v>
      </c>
      <c r="E56" s="24"/>
      <c r="F56" s="24">
        <v>42.98</v>
      </c>
      <c r="G56" s="24">
        <v>533</v>
      </c>
      <c r="H56" s="24"/>
      <c r="I56" s="24">
        <v>533</v>
      </c>
      <c r="J56" s="25" t="s">
        <v>29</v>
      </c>
      <c r="K56" s="25" t="s">
        <v>30</v>
      </c>
      <c r="L56" s="24">
        <v>5068</v>
      </c>
      <c r="M56" s="24"/>
      <c r="N56" s="24">
        <v>5068</v>
      </c>
    </row>
    <row r="57" spans="1:15" s="2" customFormat="1" ht="14.25" x14ac:dyDescent="0.2">
      <c r="A57" s="26" t="s">
        <v>31</v>
      </c>
      <c r="B57" s="27" t="s">
        <v>38</v>
      </c>
      <c r="C57" s="28"/>
      <c r="D57" s="29"/>
      <c r="E57" s="29"/>
      <c r="F57" s="29"/>
      <c r="G57" s="29">
        <v>533</v>
      </c>
      <c r="H57" s="29"/>
      <c r="I57" s="29"/>
      <c r="J57" s="29"/>
      <c r="K57" s="29"/>
      <c r="L57" s="29">
        <v>5068</v>
      </c>
      <c r="M57" s="29"/>
      <c r="N57" s="29"/>
      <c r="O57" s="19"/>
    </row>
    <row r="58" spans="1:15" s="2" customFormat="1" ht="114" customHeight="1" x14ac:dyDescent="0.2">
      <c r="A58" s="21">
        <v>15</v>
      </c>
      <c r="B58" s="22" t="s">
        <v>116</v>
      </c>
      <c r="C58" s="23">
        <v>12.4</v>
      </c>
      <c r="D58" s="24">
        <v>13.43</v>
      </c>
      <c r="E58" s="24"/>
      <c r="F58" s="24">
        <v>13.43</v>
      </c>
      <c r="G58" s="24">
        <v>167</v>
      </c>
      <c r="H58" s="24"/>
      <c r="I58" s="24">
        <v>167</v>
      </c>
      <c r="J58" s="25" t="s">
        <v>29</v>
      </c>
      <c r="K58" s="25" t="s">
        <v>30</v>
      </c>
      <c r="L58" s="24">
        <v>1584</v>
      </c>
      <c r="M58" s="24"/>
      <c r="N58" s="24">
        <v>1584</v>
      </c>
    </row>
    <row r="59" spans="1:15" s="2" customFormat="1" ht="14.25" x14ac:dyDescent="0.2">
      <c r="A59" s="32" t="s">
        <v>31</v>
      </c>
      <c r="B59" s="33" t="s">
        <v>38</v>
      </c>
      <c r="C59" s="34"/>
      <c r="D59" s="35"/>
      <c r="E59" s="35"/>
      <c r="F59" s="35"/>
      <c r="G59" s="35">
        <v>167</v>
      </c>
      <c r="H59" s="35"/>
      <c r="I59" s="35"/>
      <c r="J59" s="35"/>
      <c r="K59" s="35"/>
      <c r="L59" s="35">
        <v>1584</v>
      </c>
      <c r="M59" s="35"/>
      <c r="N59" s="35"/>
      <c r="O59" s="19"/>
    </row>
    <row r="60" spans="1:15" s="2" customFormat="1" ht="28.5" x14ac:dyDescent="0.2">
      <c r="A60" s="42" t="s">
        <v>117</v>
      </c>
      <c r="B60" s="43"/>
      <c r="C60" s="43"/>
      <c r="D60" s="43"/>
      <c r="E60" s="43"/>
      <c r="F60" s="43"/>
      <c r="G60" s="36">
        <v>112999</v>
      </c>
      <c r="H60" s="36" t="s">
        <v>118</v>
      </c>
      <c r="I60" s="36" t="s">
        <v>119</v>
      </c>
      <c r="J60" s="36"/>
      <c r="K60" s="36"/>
      <c r="L60" s="36">
        <v>811847</v>
      </c>
      <c r="M60" s="36" t="s">
        <v>120</v>
      </c>
      <c r="N60" s="36" t="s">
        <v>121</v>
      </c>
    </row>
    <row r="61" spans="1:15" s="2" customFormat="1" ht="14.25" x14ac:dyDescent="0.2">
      <c r="A61" s="42" t="s">
        <v>122</v>
      </c>
      <c r="B61" s="43"/>
      <c r="C61" s="43"/>
      <c r="D61" s="43"/>
      <c r="E61" s="43"/>
      <c r="F61" s="43"/>
      <c r="G61" s="36"/>
      <c r="H61" s="36"/>
      <c r="I61" s="36"/>
      <c r="J61" s="36"/>
      <c r="K61" s="36"/>
      <c r="L61" s="36"/>
      <c r="M61" s="36"/>
      <c r="N61" s="36"/>
    </row>
    <row r="62" spans="1:15" s="2" customFormat="1" ht="14.25" x14ac:dyDescent="0.2">
      <c r="A62" s="42" t="s">
        <v>123</v>
      </c>
      <c r="B62" s="43"/>
      <c r="C62" s="43"/>
      <c r="D62" s="43"/>
      <c r="E62" s="43"/>
      <c r="F62" s="43"/>
      <c r="G62" s="36">
        <v>3311</v>
      </c>
      <c r="H62" s="36"/>
      <c r="I62" s="36"/>
      <c r="J62" s="36"/>
      <c r="K62" s="36"/>
      <c r="L62" s="36">
        <v>84484</v>
      </c>
      <c r="M62" s="36"/>
      <c r="N62" s="36"/>
    </row>
    <row r="63" spans="1:15" s="2" customFormat="1" ht="14.25" x14ac:dyDescent="0.2">
      <c r="A63" s="42" t="s">
        <v>124</v>
      </c>
      <c r="B63" s="43"/>
      <c r="C63" s="43"/>
      <c r="D63" s="43"/>
      <c r="E63" s="43"/>
      <c r="F63" s="43"/>
      <c r="G63" s="36">
        <v>108294</v>
      </c>
      <c r="H63" s="36"/>
      <c r="I63" s="36"/>
      <c r="J63" s="36"/>
      <c r="K63" s="36"/>
      <c r="L63" s="36">
        <v>715820</v>
      </c>
      <c r="M63" s="36"/>
      <c r="N63" s="36"/>
    </row>
    <row r="64" spans="1:15" s="2" customFormat="1" ht="14.25" x14ac:dyDescent="0.2">
      <c r="A64" s="42" t="s">
        <v>125</v>
      </c>
      <c r="B64" s="43"/>
      <c r="C64" s="43"/>
      <c r="D64" s="43"/>
      <c r="E64" s="43"/>
      <c r="F64" s="43"/>
      <c r="G64" s="36">
        <v>1500</v>
      </c>
      <c r="H64" s="36"/>
      <c r="I64" s="36"/>
      <c r="J64" s="36"/>
      <c r="K64" s="36"/>
      <c r="L64" s="36">
        <v>14276</v>
      </c>
      <c r="M64" s="36"/>
      <c r="N64" s="36"/>
    </row>
    <row r="65" spans="1:14" s="2" customFormat="1" ht="15" x14ac:dyDescent="0.2">
      <c r="A65" s="42" t="s">
        <v>126</v>
      </c>
      <c r="B65" s="43"/>
      <c r="C65" s="43"/>
      <c r="D65" s="43"/>
      <c r="E65" s="43"/>
      <c r="F65" s="43"/>
      <c r="G65" s="36">
        <v>3240</v>
      </c>
      <c r="H65" s="37"/>
      <c r="I65" s="37"/>
      <c r="J65" s="37"/>
      <c r="K65" s="37"/>
      <c r="L65" s="36">
        <v>82690</v>
      </c>
      <c r="M65" s="37"/>
      <c r="N65" s="37"/>
    </row>
    <row r="66" spans="1:14" s="2" customFormat="1" ht="15" x14ac:dyDescent="0.2">
      <c r="A66" s="42" t="s">
        <v>127</v>
      </c>
      <c r="B66" s="43"/>
      <c r="C66" s="43"/>
      <c r="D66" s="43"/>
      <c r="E66" s="43"/>
      <c r="F66" s="43"/>
      <c r="G66" s="36">
        <v>1964</v>
      </c>
      <c r="H66" s="37"/>
      <c r="I66" s="37"/>
      <c r="J66" s="37"/>
      <c r="K66" s="37"/>
      <c r="L66" s="36">
        <v>50087</v>
      </c>
      <c r="M66" s="37"/>
      <c r="N66" s="37"/>
    </row>
    <row r="67" spans="1:14" s="2" customFormat="1" ht="15" x14ac:dyDescent="0.2">
      <c r="A67" s="42" t="s">
        <v>128</v>
      </c>
      <c r="B67" s="43"/>
      <c r="C67" s="43"/>
      <c r="D67" s="43"/>
      <c r="E67" s="43"/>
      <c r="F67" s="43"/>
      <c r="G67" s="37"/>
      <c r="H67" s="37"/>
      <c r="I67" s="37"/>
      <c r="J67" s="37"/>
      <c r="K67" s="37"/>
      <c r="L67" s="37"/>
      <c r="M67" s="37"/>
      <c r="N67" s="37"/>
    </row>
    <row r="68" spans="1:14" s="2" customFormat="1" ht="30" customHeight="1" x14ac:dyDescent="0.2">
      <c r="A68" s="42" t="s">
        <v>129</v>
      </c>
      <c r="B68" s="43"/>
      <c r="C68" s="43"/>
      <c r="D68" s="43"/>
      <c r="E68" s="43"/>
      <c r="F68" s="43"/>
      <c r="G68" s="36">
        <v>1645</v>
      </c>
      <c r="H68" s="36"/>
      <c r="I68" s="36"/>
      <c r="J68" s="36"/>
      <c r="K68" s="36"/>
      <c r="L68" s="36">
        <v>39727</v>
      </c>
      <c r="M68" s="36"/>
      <c r="N68" s="36"/>
    </row>
    <row r="69" spans="1:14" s="2" customFormat="1" ht="14.25" x14ac:dyDescent="0.2">
      <c r="A69" s="42" t="s">
        <v>130</v>
      </c>
      <c r="B69" s="43"/>
      <c r="C69" s="43"/>
      <c r="D69" s="43"/>
      <c r="E69" s="43"/>
      <c r="F69" s="43"/>
      <c r="G69" s="36">
        <v>4874</v>
      </c>
      <c r="H69" s="36"/>
      <c r="I69" s="36"/>
      <c r="J69" s="36"/>
      <c r="K69" s="36"/>
      <c r="L69" s="36">
        <v>84707</v>
      </c>
      <c r="M69" s="36"/>
      <c r="N69" s="36"/>
    </row>
    <row r="70" spans="1:14" s="2" customFormat="1" ht="14.25" x14ac:dyDescent="0.2">
      <c r="A70" s="42" t="s">
        <v>131</v>
      </c>
      <c r="B70" s="43"/>
      <c r="C70" s="43"/>
      <c r="D70" s="43"/>
      <c r="E70" s="43"/>
      <c r="F70" s="43"/>
      <c r="G70" s="36">
        <v>24</v>
      </c>
      <c r="H70" s="36"/>
      <c r="I70" s="36"/>
      <c r="J70" s="36"/>
      <c r="K70" s="36"/>
      <c r="L70" s="36">
        <v>579</v>
      </c>
      <c r="M70" s="36"/>
      <c r="N70" s="36"/>
    </row>
    <row r="71" spans="1:14" s="2" customFormat="1" ht="14.25" x14ac:dyDescent="0.2">
      <c r="A71" s="42" t="s">
        <v>132</v>
      </c>
      <c r="B71" s="43"/>
      <c r="C71" s="43"/>
      <c r="D71" s="43"/>
      <c r="E71" s="43"/>
      <c r="F71" s="43"/>
      <c r="G71" s="36">
        <v>76</v>
      </c>
      <c r="H71" s="36"/>
      <c r="I71" s="36"/>
      <c r="J71" s="36"/>
      <c r="K71" s="36"/>
      <c r="L71" s="36">
        <v>504</v>
      </c>
      <c r="M71" s="36"/>
      <c r="N71" s="36"/>
    </row>
    <row r="72" spans="1:14" s="2" customFormat="1" ht="14.25" x14ac:dyDescent="0.2">
      <c r="A72" s="42" t="s">
        <v>133</v>
      </c>
      <c r="B72" s="43"/>
      <c r="C72" s="43"/>
      <c r="D72" s="43"/>
      <c r="E72" s="43"/>
      <c r="F72" s="43"/>
      <c r="G72" s="36">
        <v>110884</v>
      </c>
      <c r="H72" s="36"/>
      <c r="I72" s="36"/>
      <c r="J72" s="36"/>
      <c r="K72" s="36"/>
      <c r="L72" s="36">
        <v>812455</v>
      </c>
      <c r="M72" s="36"/>
      <c r="N72" s="36"/>
    </row>
    <row r="73" spans="1:14" s="2" customFormat="1" ht="14.25" x14ac:dyDescent="0.2">
      <c r="A73" s="42" t="s">
        <v>134</v>
      </c>
      <c r="B73" s="43"/>
      <c r="C73" s="43"/>
      <c r="D73" s="43"/>
      <c r="E73" s="43"/>
      <c r="F73" s="43"/>
      <c r="G73" s="36">
        <v>700</v>
      </c>
      <c r="H73" s="36"/>
      <c r="I73" s="36"/>
      <c r="J73" s="36"/>
      <c r="K73" s="36"/>
      <c r="L73" s="36">
        <v>6652</v>
      </c>
      <c r="M73" s="36"/>
      <c r="N73" s="36"/>
    </row>
    <row r="74" spans="1:14" s="2" customFormat="1" ht="14.25" x14ac:dyDescent="0.2">
      <c r="A74" s="42" t="s">
        <v>135</v>
      </c>
      <c r="B74" s="43"/>
      <c r="C74" s="43"/>
      <c r="D74" s="43"/>
      <c r="E74" s="43"/>
      <c r="F74" s="43"/>
      <c r="G74" s="36">
        <v>118203</v>
      </c>
      <c r="H74" s="36"/>
      <c r="I74" s="36"/>
      <c r="J74" s="36"/>
      <c r="K74" s="36"/>
      <c r="L74" s="36">
        <v>944624</v>
      </c>
      <c r="M74" s="36"/>
      <c r="N74" s="36"/>
    </row>
    <row r="75" spans="1:14" s="2" customFormat="1" ht="14.25" x14ac:dyDescent="0.2">
      <c r="A75" s="42" t="s">
        <v>136</v>
      </c>
      <c r="B75" s="43"/>
      <c r="C75" s="43"/>
      <c r="D75" s="43"/>
      <c r="E75" s="43"/>
      <c r="F75" s="43"/>
      <c r="G75" s="36">
        <v>23641</v>
      </c>
      <c r="H75" s="36"/>
      <c r="I75" s="36"/>
      <c r="J75" s="36"/>
      <c r="K75" s="36"/>
      <c r="L75" s="36">
        <v>188925</v>
      </c>
      <c r="M75" s="36"/>
      <c r="N75" s="36"/>
    </row>
    <row r="76" spans="1:14" s="2" customFormat="1" ht="15" x14ac:dyDescent="0.2">
      <c r="A76" s="42" t="s">
        <v>137</v>
      </c>
      <c r="B76" s="43"/>
      <c r="C76" s="43"/>
      <c r="D76" s="43"/>
      <c r="E76" s="43"/>
      <c r="F76" s="43"/>
      <c r="G76" s="36">
        <v>141844</v>
      </c>
      <c r="H76" s="37"/>
      <c r="I76" s="37"/>
      <c r="J76" s="37"/>
      <c r="K76" s="37"/>
      <c r="L76" s="36">
        <v>1133549</v>
      </c>
      <c r="M76" s="37"/>
      <c r="N76" s="37"/>
    </row>
    <row r="77" spans="1:14" s="2" customFormat="1" ht="14.25" x14ac:dyDescent="0.2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</row>
    <row r="78" spans="1:14" ht="14.25" x14ac:dyDescent="0.2">
      <c r="A78" s="16" t="s">
        <v>10</v>
      </c>
      <c r="B78" s="3"/>
      <c r="C78" s="3" t="s">
        <v>141</v>
      </c>
      <c r="D78" s="17"/>
      <c r="E78" s="3"/>
      <c r="F78" s="3"/>
      <c r="G78" s="3"/>
      <c r="H78" s="3" t="s">
        <v>142</v>
      </c>
      <c r="I78" s="3"/>
      <c r="J78" s="3"/>
      <c r="K78" s="3"/>
      <c r="L78" s="3"/>
      <c r="M78" s="3"/>
      <c r="N78" s="3"/>
    </row>
    <row r="79" spans="1:14" ht="14.25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1:14" ht="14.25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</row>
  </sheetData>
  <mergeCells count="43">
    <mergeCell ref="A10:N10"/>
    <mergeCell ref="B12:H12"/>
    <mergeCell ref="L14:M14"/>
    <mergeCell ref="B17:B19"/>
    <mergeCell ref="L18:L19"/>
    <mergeCell ref="G18:G19"/>
    <mergeCell ref="C17:C19"/>
    <mergeCell ref="L17:N17"/>
    <mergeCell ref="D18:D19"/>
    <mergeCell ref="A3:E3"/>
    <mergeCell ref="A4:E4"/>
    <mergeCell ref="A6:N6"/>
    <mergeCell ref="A7:N7"/>
    <mergeCell ref="G17:I17"/>
    <mergeCell ref="L13:M13"/>
    <mergeCell ref="J17:K17"/>
    <mergeCell ref="A8:N8"/>
    <mergeCell ref="D17:F17"/>
    <mergeCell ref="A9:N9"/>
    <mergeCell ref="L15:M15"/>
    <mergeCell ref="A11:N11"/>
    <mergeCell ref="J14:K14"/>
    <mergeCell ref="A17:A19"/>
    <mergeCell ref="J13:K13"/>
    <mergeCell ref="J15:K15"/>
    <mergeCell ref="A21:N21"/>
    <mergeCell ref="A60:F60"/>
    <mergeCell ref="A61:F61"/>
    <mergeCell ref="A62:F62"/>
    <mergeCell ref="A63:F63"/>
    <mergeCell ref="A64:F64"/>
    <mergeCell ref="A65:F65"/>
    <mergeCell ref="A66:F66"/>
    <mergeCell ref="A67:F67"/>
    <mergeCell ref="A68:F68"/>
    <mergeCell ref="A74:F74"/>
    <mergeCell ref="A75:F75"/>
    <mergeCell ref="A76:F76"/>
    <mergeCell ref="A69:F69"/>
    <mergeCell ref="A70:F70"/>
    <mergeCell ref="A71:F71"/>
    <mergeCell ref="A72:F72"/>
    <mergeCell ref="A73:F73"/>
  </mergeCells>
  <phoneticPr fontId="0" type="noConversion"/>
  <pageMargins left="0.25" right="0.25" top="0.49" bottom="0.4" header="0.3" footer="0.2"/>
  <pageSetup paperSize="9" scale="76" fitToHeight="30000" orientation="landscape" r:id="rId1"/>
  <headerFooter alignWithMargins="0">
    <oddHeader>&amp;LГРАНД-Смета 2021</oddHeader>
    <oddFooter>Страница &amp;P из &amp;N&amp;RСтраница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Мои данные</vt:lpstr>
      <vt:lpstr>'Мои данные'!Заголовки_для_печати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Юлия Вячеславовна Бабкина</cp:lastModifiedBy>
  <cp:lastPrinted>2019-03-21T10:54:00Z</cp:lastPrinted>
  <dcterms:created xsi:type="dcterms:W3CDTF">2003-01-28T12:33:10Z</dcterms:created>
  <dcterms:modified xsi:type="dcterms:W3CDTF">2021-08-31T06:51:25Z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именование гр рас">
    <vt:lpwstr>это и есть наим</vt:lpwstr>
  </property>
</Properties>
</file>